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9420" windowHeight="8130" activeTab="0"/>
  </bookViews>
  <sheets>
    <sheet name="Приложение №7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<sst xmlns="http://schemas.openxmlformats.org/spreadsheetml/2006/main" count="59" uniqueCount="56">
  <si>
    <t>Наименование</t>
  </si>
  <si>
    <t xml:space="preserve">Главный распорядитель </t>
  </si>
  <si>
    <t>Администрация городского округа Шуя</t>
  </si>
  <si>
    <t>Субвенция бюджетам муниципальных районов и городских округов на осуществление отдельных государственных полномочий в сфере административных правонарушений в соответствии с Законом Ивановской области от 07.06.2010 № 52-ОЗ «О наделении органов местного самоуправления муниципальных районов и городских округов Ивановской области отдельными государственными полномочиями в сфере административных правонарушений»</t>
  </si>
  <si>
    <t>Субвенция бюджетам муниципальных районов, городских округов Ивановской области на осуществление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 федеральных судов общей юрисдикции в Российской Федерации</t>
  </si>
  <si>
    <t>Субвенция бюджетам муниципальных районов, городских     округов на осуществление отдельных государственных полномочий Ивановской области в сфере здравоохранения  в части осуществления денежных выплат  медицинским работникам муниципальных учреждений здравоохранения Ивановской области, оказывающим амбулаторную медицинскую помощь и не получающим денежные выплаты в рамках реализации мероприятия по повышению доступности амбулаторной медицинской помощи Программы модернизации здравоохранения Ивановской области на 2011 – 2012 годы и мероприятий приоритетного национального проекта «Здоровье»</t>
  </si>
  <si>
    <t>Субсидии на создание (реконструкцию) многофункциональных центров государственных (муниципальных) услуг</t>
  </si>
  <si>
    <t>Иные межбюджетные трансферты на реализацию программы модернизации здравоохранения Ивановской области на 2011-2012 годы</t>
  </si>
  <si>
    <t>Субсидия бюджетам муниципальных районов, городских округов Ивановской области на организацию подготовки, переподготовки и повышения квалификации выборных должностных лиц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</t>
  </si>
  <si>
    <t>городская Дума городского округа Шуя</t>
  </si>
  <si>
    <t>Контрольно-счетная комиссия городского округа Шуя</t>
  </si>
  <si>
    <t>Финансовое управление Администрации городского округа Шуя</t>
  </si>
  <si>
    <t>Отдел культуры администрации городского округа Шуя</t>
  </si>
  <si>
    <t>Субсидия бюджетам  муниципальных образования Ивановской области на выплату Губернаторской надбавки специалистам муниципальных учреждений культуры, педагогическим работникам муниципальных детских, художественных школ и школ искусств Ивановской области</t>
  </si>
  <si>
    <t>Отдел образования администрации городского округа Шуя</t>
  </si>
  <si>
    <t>Субвенция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содержанию, обучению и воспитанию детей-сирот и детей, оставшихся без попечения родителей, находящихся под опекой, детей-инвалидов в дошкольных образовательных учреждениях и детей, нуждающихся в длительном лечении в оздоровительных образовательных дошкольных учреждениях (в том числе в санаторных группах), в соответствии с Законом Ивановской области от 27.05.2005 № 93-ОЗ «Об образовании в Ивановской области»</t>
  </si>
  <si>
    <t>Субвенция бюджетам муниципальных районов и городских округов на 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педагогических работников, расходов на учебники и учебные, учебно-наглядные пособия, технические средства обучения, игры, игрушки, расходные материалы</t>
  </si>
  <si>
    <t>Субсидия  бюджетам муниципальных районов и городских округов на дополнительное финансирование мероприятий по организации питания в муниципальных общеобразовательных    учреждениях  Ивановской    области</t>
  </si>
  <si>
    <t>Субсидия бюджетам муниципальных районов и городских округов на повышение заработной платы педагогическим работникам муниципальных дошкольных образовательных учреждений Ивановской области и дошкольных групп в муниципальных общеобразовательных учреждениях Ивановской области, реализующих программы дошкольного образования</t>
  </si>
  <si>
    <t>Субсидия бюджетам муниципальных районов и городских округов на повышение заработной платы педагогическим работникам муниципальных учреждений дополнительного образования детей в сфере физической культуры и спорта Ивановской области</t>
  </si>
  <si>
    <t xml:space="preserve">Субсидия на организацию отдыха детей в каникулярное время в части организации двухразового питания в лагерях дневного пребывания  </t>
  </si>
  <si>
    <t>Субсидия бюджетам муниципальных районов и городских округов на модернизацию системы общего образования</t>
  </si>
  <si>
    <t>Субсидия  бюджетам муниципальных районов и городских округов Ивановской области на реализацию аналогичных долгосрочных целевых программ муниципальных образований Ивановской области в целях софинансирования расходов бюджетов муниципальных районов и городских округов Ивановской области по укреплению пожарной безопасности муниципальных образовательных учреждений Ивановской области в 2012 году</t>
  </si>
  <si>
    <t>Субсидия бюджетам муниципальных районов и городских округов Ивановской области на обеспечение поддержки развития вариативных форм дошкольного образования в том числе негосудраственных детских организаций и семейных детских садов (грант Губернатора Ивановской области)</t>
  </si>
  <si>
    <t>Субсидия бюджетам муниципальных районов, городских округов Ивановской области на поддержку реализации мероприятий федеральной целевой программы развития образования на 2011-2015 годы в части модернизации регионально-муниципальных систем дошкольного образования</t>
  </si>
  <si>
    <t>Отдел жилищно-коммунального хозяйства, транспорта, связи и благоустройства</t>
  </si>
  <si>
    <t xml:space="preserve">Субвенция бюджетам муниципальных образований на осуществление государственных полномочий по обеспечению жильем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</si>
  <si>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Субвенция  бюджетам муниципальных образований Ивановской области на осуществление переданных органам местного самоуправления городских округов, городских и сельских поселений Ивановской области государственных полномочий для предоставления субсидий исполнителям коммунальных услуг, предоставляющим коммунальные услуги по холодному водоснабжению, горячему водоснабжению, водоотведению и очистке сточных вод населению, на возмещение недополученных доходов в связи с приведением размера платы граждан за коммунальные услуги в соответствии с их предельными индексами роста</t>
  </si>
  <si>
    <t xml:space="preserve">Иные межбюджетные трансферты на реализацию программы модернизации здравоохранения Ивановской области на 2011-2012 годы» 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</si>
  <si>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</si>
  <si>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Субсидия на обеспечение мероприятий по переселению граждан из аварийно-жилищного фонда с учетом необходимости развития малоэтажного жилищного строительства за счет средств бюджета Ивановской области</t>
  </si>
  <si>
    <t>Субсидия на реализацию подпрограммы «Государственная поддержка граждан  в сфере ипотечного кредитования» долгосрочной целевой программы Ивановской области «Жилище» на 2011-2015 года</t>
  </si>
  <si>
    <t>Субсидия на строительство объекта «Плавательный бассейн в г. Шуя Ивановской области, в том числе строительство газовой котельной для теплоснабжения плавательного бассейна в г. Шуя, Ивановской области</t>
  </si>
  <si>
    <t>Субсидия на капитальный ремонт и оснащение искусственным покрытием футбольного поля  стадиона «Спартак» в г. Шуя Ивановской области</t>
  </si>
  <si>
    <t>Субсидия  местным бюджетам из дорожного фонда Ивановской области на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в2012 году</t>
  </si>
  <si>
    <t>Субсидия  местным бюджетам из дорожного фонда Ивановской области на капитальный ремонт и ремонт автомобильных дорог общего пользования населенных пунктов в2012 году</t>
  </si>
  <si>
    <t>Субсидия  местным бюджетам из дорожного фонда Ивановской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2012 году</t>
  </si>
  <si>
    <t>Субсидия на обеспечение жильем молодых семей (федеральные средства)</t>
  </si>
  <si>
    <t>Субсидия на обеспечение жильем молодых семей (областные средства)</t>
  </si>
  <si>
    <t>Субсидия бюджетам городских округов, городских и сельских поселений на реализацию мероприятий адресной программы Ивановской области, предусматривающей поэтапный переход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таких ресурсов на 2009-2012 годы</t>
  </si>
  <si>
    <t>ИТОГО</t>
  </si>
  <si>
    <t xml:space="preserve">Распределение  субсидий,  субвенций и межбюджетных трансфертов по главным распорядителям средств бюджета городского округа Шуя на 2012 год </t>
  </si>
  <si>
    <t>Утвержденные бюджетные назначения 2012 год</t>
  </si>
  <si>
    <t>Исполнено</t>
  </si>
  <si>
    <t>% исполнения</t>
  </si>
  <si>
    <t>(руб.)</t>
  </si>
  <si>
    <t>Субвенция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 в соответствии с Законом Ивановской области от 09.01.2007 №1-ОЗ "О комиссиях по делам несовершеннолетних и защите их прав в Ивановской области"</t>
  </si>
  <si>
    <t>Субвенция бюджетам муницивальных районов и городских округов на обеспечение полноценным питанием детей в возрасте до трех лет</t>
  </si>
  <si>
    <t>Субвенция бюджетам муниципальных районов, городских округов на осуществление отдельных государственных полномочий Ивановской области в сфере здравоохранения в части организации оказания скорой медицинской помощи в учреждениях и подразделениях скорой медицинской помощи муниципальной системы здравоохранения, организации оказания первичной медико-санитарной помощи, включая медицинскую помощь женщинам в период беременности, во время и после родов, в муниципальных учреждениях здравоохранения Ивановской области и их соответствующих структурных подразделениях, в том числе медицинских и иных услуг, предоставляемых в паталогоанатомических отделениях, молочных кухнях, отделениях сестринского ухода</t>
  </si>
  <si>
    <t>Субвенция бюджетам муниципальных районов и  городских округов на денежные выплаты медицинскому персоналу фельдшерско-акушерских пунктов врачам, фельдшерам и медицинским сестрам учреждений и подразделений скорой медицинской помощи</t>
  </si>
  <si>
    <t>Межбюджетный трансферт бюджетам  муниципальных образований на комплектование книжных фондов библиотек муниципальных образований</t>
  </si>
  <si>
    <t xml:space="preserve"> Субвенция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соответствии с Законом Ивановской области от 15.02.2007 № 32-ОЗ «О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образования»</t>
  </si>
  <si>
    <t xml:space="preserve">Субвенция бюджетам муниципальных районов  и  городских округов  на ежемесячное денежное вознаграждение педагогическим работникам муниципальных образовательных учреждений за  выполнение функций классного руководителя  </t>
  </si>
  <si>
    <t>Субвенция бюджетам муниципальных районов и городских округов на обеспечение государственных гарантий прав граждан на получение общедоступного и бесплатного дошкольного, начального общего, общего образования, а также дополнительного образования в общеобразовательных учреждениях в части  финансирования расходов на оплату труда работников 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соответствии с Законом Ивановской области от 27.05.2005 № 93-ОЗ «Об образовании в Ивановской области» в школах-детских садах, начальных, неполных средних и средних школах, школах-интернатах</t>
  </si>
  <si>
    <t>Субвенция бюджетам муниципальных образований на осуществление переданных государственных  полномочий на организацию двухразового питания детей-сирот и  детей, находящихся в трудной жизненной ситуации, в лагерях дневного пребывания в соответствии с Законом Ивановской области от 06.05.1997 № 9-ОЗ «О защите прав ребенка»</t>
  </si>
  <si>
    <t>Приложение № 7  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2012 год " от 30.05.2013 г. № 106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</si>
</sst>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6" fillId="0" borderId="12" xfId="0" applyFont="1" applyBorder="1" applyAlignment="1">
      <alignment horizontal="center" wrapText="1"/>
    </xf>
    <xf numFmtId="0" fontId="37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0" fontId="37" fillId="0" borderId="14" xfId="0" applyFont="1" applyBorder="1" applyAlignment="1">
      <alignment horizontal="center" wrapText="1"/>
    </xf>
    <xf numFmtId="0" fontId="36" fillId="0" borderId="15" xfId="0" applyFont="1" applyBorder="1" applyAlignment="1">
      <alignment horizontal="center" wrapText="1"/>
    </xf>
    <xf numFmtId="168" fontId="36" fillId="0" borderId="15" xfId="0" applyNumberFormat="1" applyFont="1" applyBorder="1" applyAlignment="1">
      <alignment horizontal="center"/>
    </xf>
    <xf numFmtId="10" fontId="36" fillId="0" borderId="16" xfId="0" applyNumberFormat="1" applyFont="1" applyBorder="1" applyAlignment="1">
      <alignment horizontal="center"/>
    </xf>
    <xf numFmtId="0" fontId="37" fillId="0" borderId="14" xfId="0" applyFont="1" applyBorder="1" applyAlignment="1">
      <alignment wrapText="1"/>
    </xf>
    <xf numFmtId="0" fontId="37" fillId="0" borderId="15" xfId="0" applyFont="1" applyBorder="1" applyAlignment="1">
      <alignment horizontal="center" wrapText="1"/>
    </xf>
    <xf numFmtId="168" fontId="37" fillId="0" borderId="15" xfId="0" applyNumberFormat="1" applyFont="1" applyBorder="1" applyAlignment="1">
      <alignment horizontal="center"/>
    </xf>
    <xf numFmtId="0" fontId="37" fillId="0" borderId="14" xfId="0" applyFont="1" applyBorder="1" applyAlignment="1">
      <alignment vertical="top" wrapText="1"/>
    </xf>
    <xf numFmtId="0" fontId="37" fillId="0" borderId="15" xfId="0" applyFont="1" applyBorder="1" applyAlignment="1">
      <alignment wrapText="1"/>
    </xf>
    <xf numFmtId="168" fontId="37" fillId="0" borderId="15" xfId="0" applyNumberFormat="1" applyFont="1" applyBorder="1" applyAlignment="1">
      <alignment/>
    </xf>
    <xf numFmtId="0" fontId="37" fillId="0" borderId="15" xfId="0" applyFont="1" applyBorder="1" applyAlignment="1">
      <alignment/>
    </xf>
    <xf numFmtId="168" fontId="37" fillId="0" borderId="15" xfId="0" applyNumberFormat="1" applyFont="1" applyBorder="1" applyAlignment="1">
      <alignment/>
    </xf>
    <xf numFmtId="0" fontId="37" fillId="0" borderId="14" xfId="0" applyFont="1" applyBorder="1" applyAlignment="1">
      <alignment horizontal="justify" wrapText="1"/>
    </xf>
    <xf numFmtId="0" fontId="36" fillId="0" borderId="17" xfId="0" applyFont="1" applyBorder="1" applyAlignment="1">
      <alignment horizontal="center" wrapText="1"/>
    </xf>
    <xf numFmtId="0" fontId="36" fillId="0" borderId="18" xfId="0" applyFont="1" applyBorder="1" applyAlignment="1">
      <alignment horizontal="center" wrapText="1"/>
    </xf>
    <xf numFmtId="168" fontId="36" fillId="0" borderId="18" xfId="0" applyNumberFormat="1" applyFont="1" applyBorder="1" applyAlignment="1">
      <alignment horizontal="center"/>
    </xf>
    <xf numFmtId="10" fontId="36" fillId="0" borderId="19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selection activeCell="C1" sqref="C1:E1"/>
    </sheetView>
  </sheetViews>
  <sheetFormatPr defaultColWidth="9.140625" defaultRowHeight="15"/>
  <cols>
    <col min="1" max="1" width="31.421875" style="6" customWidth="1"/>
    <col min="2" max="3" width="15.57421875" style="6" customWidth="1"/>
    <col min="4" max="4" width="15.140625" style="6" customWidth="1"/>
    <col min="5" max="5" width="12.140625" style="6" customWidth="1"/>
  </cols>
  <sheetData>
    <row r="1" spans="2:5" ht="67.5" customHeight="1">
      <c r="B1" s="5"/>
      <c r="C1" s="29" t="s">
        <v>55</v>
      </c>
      <c r="D1" s="29"/>
      <c r="E1" s="29"/>
    </row>
    <row r="2" spans="1:5" ht="52.5" customHeight="1">
      <c r="A2" s="28" t="s">
        <v>41</v>
      </c>
      <c r="B2" s="28"/>
      <c r="C2" s="28"/>
      <c r="D2" s="28"/>
      <c r="E2" s="28"/>
    </row>
    <row r="3" spans="1:5" s="1" customFormat="1" ht="25.5" customHeight="1" thickBot="1">
      <c r="A3" s="7"/>
      <c r="B3" s="7"/>
      <c r="C3" s="7"/>
      <c r="D3" s="8" t="s">
        <v>45</v>
      </c>
      <c r="E3" s="7"/>
    </row>
    <row r="4" spans="1:5" ht="55.5" customHeight="1">
      <c r="A4" s="9" t="s">
        <v>0</v>
      </c>
      <c r="B4" s="10" t="s">
        <v>1</v>
      </c>
      <c r="C4" s="2" t="s">
        <v>42</v>
      </c>
      <c r="D4" s="3" t="s">
        <v>43</v>
      </c>
      <c r="E4" s="4" t="s">
        <v>44</v>
      </c>
    </row>
    <row r="5" spans="1:5" ht="54.75" customHeight="1">
      <c r="A5" s="11"/>
      <c r="B5" s="12" t="s">
        <v>2</v>
      </c>
      <c r="C5" s="13">
        <f>C6+C7+C8+C9+C10+C11+C12+C13+C14+C15</f>
        <v>136661600</v>
      </c>
      <c r="D5" s="13">
        <f>D6+D7+D8+D9+D10+D11+D12+D13+D14+D15</f>
        <v>135618288.97</v>
      </c>
      <c r="E5" s="14">
        <f>D5/C5</f>
        <v>0.9923657338272053</v>
      </c>
    </row>
    <row r="6" spans="1:5" ht="147.75" customHeight="1">
      <c r="A6" s="15" t="s">
        <v>46</v>
      </c>
      <c r="B6" s="16"/>
      <c r="C6" s="17">
        <v>593000</v>
      </c>
      <c r="D6" s="17">
        <v>593000</v>
      </c>
      <c r="E6" s="14">
        <f aca="true" t="shared" si="0" ref="E6:E55">D6/C6</f>
        <v>1</v>
      </c>
    </row>
    <row r="7" spans="1:5" ht="191.25" customHeight="1">
      <c r="A7" s="15" t="s">
        <v>3</v>
      </c>
      <c r="B7" s="16"/>
      <c r="C7" s="17">
        <v>23400</v>
      </c>
      <c r="D7" s="17">
        <v>23400</v>
      </c>
      <c r="E7" s="14">
        <f t="shared" si="0"/>
        <v>1</v>
      </c>
    </row>
    <row r="8" spans="1:5" ht="185.25" customHeight="1">
      <c r="A8" s="18" t="s">
        <v>4</v>
      </c>
      <c r="B8" s="19"/>
      <c r="C8" s="17">
        <v>28700</v>
      </c>
      <c r="D8" s="20">
        <v>17250</v>
      </c>
      <c r="E8" s="14">
        <f t="shared" si="0"/>
        <v>0.6010452961672473</v>
      </c>
    </row>
    <row r="9" spans="1:5" ht="59.25" customHeight="1">
      <c r="A9" s="18" t="s">
        <v>47</v>
      </c>
      <c r="B9" s="21"/>
      <c r="C9" s="17">
        <v>2479400</v>
      </c>
      <c r="D9" s="17">
        <v>2479400</v>
      </c>
      <c r="E9" s="14">
        <f t="shared" si="0"/>
        <v>1</v>
      </c>
    </row>
    <row r="10" spans="1:5" ht="321" customHeight="1">
      <c r="A10" s="18" t="s">
        <v>48</v>
      </c>
      <c r="B10" s="21"/>
      <c r="C10" s="17">
        <v>95872000</v>
      </c>
      <c r="D10" s="17">
        <v>95872000</v>
      </c>
      <c r="E10" s="14">
        <f t="shared" si="0"/>
        <v>1</v>
      </c>
    </row>
    <row r="11" spans="1:5" ht="103.5">
      <c r="A11" s="18" t="s">
        <v>49</v>
      </c>
      <c r="B11" s="21"/>
      <c r="C11" s="17">
        <v>4063300</v>
      </c>
      <c r="D11" s="22">
        <v>4063300</v>
      </c>
      <c r="E11" s="14">
        <f t="shared" si="0"/>
        <v>1</v>
      </c>
    </row>
    <row r="12" spans="1:5" ht="273">
      <c r="A12" s="18" t="s">
        <v>5</v>
      </c>
      <c r="B12" s="19"/>
      <c r="C12" s="17">
        <v>479000</v>
      </c>
      <c r="D12" s="17">
        <v>479000</v>
      </c>
      <c r="E12" s="14">
        <f t="shared" si="0"/>
        <v>1</v>
      </c>
    </row>
    <row r="13" spans="1:5" ht="64.5">
      <c r="A13" s="18" t="s">
        <v>6</v>
      </c>
      <c r="B13" s="19"/>
      <c r="C13" s="17">
        <v>750000</v>
      </c>
      <c r="D13" s="20">
        <v>750000</v>
      </c>
      <c r="E13" s="14">
        <f t="shared" si="0"/>
        <v>1</v>
      </c>
    </row>
    <row r="14" spans="1:5" ht="64.5">
      <c r="A14" s="18" t="s">
        <v>7</v>
      </c>
      <c r="B14" s="19"/>
      <c r="C14" s="17">
        <v>32282200</v>
      </c>
      <c r="D14" s="20">
        <v>31251838.97</v>
      </c>
      <c r="E14" s="14">
        <f t="shared" si="0"/>
        <v>0.9680826886023877</v>
      </c>
    </row>
    <row r="15" spans="1:5" ht="168.75">
      <c r="A15" s="18" t="s">
        <v>8</v>
      </c>
      <c r="B15" s="19"/>
      <c r="C15" s="17">
        <v>90600</v>
      </c>
      <c r="D15" s="20">
        <v>89100</v>
      </c>
      <c r="E15" s="14">
        <f t="shared" si="0"/>
        <v>0.9834437086092715</v>
      </c>
    </row>
    <row r="16" spans="1:5" ht="44.25" customHeight="1">
      <c r="A16" s="18"/>
      <c r="B16" s="12" t="s">
        <v>9</v>
      </c>
      <c r="C16" s="13">
        <f>C17</f>
        <v>19800</v>
      </c>
      <c r="D16" s="13">
        <f>D17</f>
        <v>19800</v>
      </c>
      <c r="E16" s="14">
        <f t="shared" si="0"/>
        <v>1</v>
      </c>
    </row>
    <row r="17" spans="1:5" ht="168.75">
      <c r="A17" s="18" t="s">
        <v>8</v>
      </c>
      <c r="B17" s="19"/>
      <c r="C17" s="17">
        <v>19800</v>
      </c>
      <c r="D17" s="20">
        <v>19800</v>
      </c>
      <c r="E17" s="14">
        <f t="shared" si="0"/>
        <v>1</v>
      </c>
    </row>
    <row r="18" spans="1:5" ht="54" customHeight="1">
      <c r="A18" s="18"/>
      <c r="B18" s="12" t="s">
        <v>10</v>
      </c>
      <c r="C18" s="13">
        <f>C19</f>
        <v>9900</v>
      </c>
      <c r="D18" s="13">
        <f>D19</f>
        <v>9900</v>
      </c>
      <c r="E18" s="14">
        <f t="shared" si="0"/>
        <v>1</v>
      </c>
    </row>
    <row r="19" spans="1:5" ht="168.75">
      <c r="A19" s="18" t="s">
        <v>8</v>
      </c>
      <c r="B19" s="19"/>
      <c r="C19" s="17">
        <v>9900</v>
      </c>
      <c r="D19" s="20">
        <v>9900</v>
      </c>
      <c r="E19" s="14">
        <f t="shared" si="0"/>
        <v>1</v>
      </c>
    </row>
    <row r="20" spans="1:5" ht="65.25">
      <c r="A20" s="18"/>
      <c r="B20" s="12" t="s">
        <v>11</v>
      </c>
      <c r="C20" s="13">
        <f>C21</f>
        <v>29700</v>
      </c>
      <c r="D20" s="13">
        <f>D21</f>
        <v>29700</v>
      </c>
      <c r="E20" s="14">
        <f t="shared" si="0"/>
        <v>1</v>
      </c>
    </row>
    <row r="21" spans="1:5" ht="168.75">
      <c r="A21" s="18" t="s">
        <v>8</v>
      </c>
      <c r="B21" s="19"/>
      <c r="C21" s="17">
        <v>29700</v>
      </c>
      <c r="D21" s="20">
        <v>29700</v>
      </c>
      <c r="E21" s="14">
        <f t="shared" si="0"/>
        <v>1</v>
      </c>
    </row>
    <row r="22" spans="1:5" ht="52.5">
      <c r="A22" s="11"/>
      <c r="B22" s="12" t="s">
        <v>12</v>
      </c>
      <c r="C22" s="13">
        <f>C23+C24</f>
        <v>963700</v>
      </c>
      <c r="D22" s="13">
        <f>D23+D24</f>
        <v>707437.14</v>
      </c>
      <c r="E22" s="14">
        <f t="shared" si="0"/>
        <v>0.7340844038601224</v>
      </c>
    </row>
    <row r="23" spans="1:5" ht="65.25">
      <c r="A23" s="15" t="s">
        <v>50</v>
      </c>
      <c r="B23" s="19"/>
      <c r="C23" s="17">
        <v>73100</v>
      </c>
      <c r="D23" s="17">
        <v>73100</v>
      </c>
      <c r="E23" s="14">
        <f t="shared" si="0"/>
        <v>1</v>
      </c>
    </row>
    <row r="24" spans="1:5" ht="117">
      <c r="A24" s="15" t="s">
        <v>13</v>
      </c>
      <c r="B24" s="19"/>
      <c r="C24" s="17">
        <v>890600</v>
      </c>
      <c r="D24" s="17">
        <v>634337.14</v>
      </c>
      <c r="E24" s="14">
        <f t="shared" si="0"/>
        <v>0.7122581854929262</v>
      </c>
    </row>
    <row r="25" spans="1:5" ht="67.5" customHeight="1">
      <c r="A25" s="11"/>
      <c r="B25" s="12" t="s">
        <v>14</v>
      </c>
      <c r="C25" s="13">
        <f>C26+C27+C28+C29+C30+C31+C32+C33+C34+C35+C36+C37+C38+C39</f>
        <v>137635800</v>
      </c>
      <c r="D25" s="13">
        <f>D26+D27+D28+D29+D30+D31+D32+D33+D34+D35+D36+D37+D38+D39</f>
        <v>137480988.81</v>
      </c>
      <c r="E25" s="14">
        <f t="shared" si="0"/>
        <v>0.9988752113185668</v>
      </c>
    </row>
    <row r="26" spans="1:5" ht="248.25" customHeight="1">
      <c r="A26" s="15" t="s">
        <v>15</v>
      </c>
      <c r="B26" s="16"/>
      <c r="C26" s="17">
        <v>5634100</v>
      </c>
      <c r="D26" s="17">
        <v>5634100</v>
      </c>
      <c r="E26" s="14">
        <f t="shared" si="0"/>
        <v>1</v>
      </c>
    </row>
    <row r="27" spans="1:5" ht="182.25">
      <c r="A27" s="15" t="s">
        <v>51</v>
      </c>
      <c r="B27" s="16"/>
      <c r="C27" s="17">
        <v>6021000</v>
      </c>
      <c r="D27" s="17">
        <v>5866188.81</v>
      </c>
      <c r="E27" s="14">
        <f t="shared" si="0"/>
        <v>0.9742881265570502</v>
      </c>
    </row>
    <row r="28" spans="1:5" ht="104.25">
      <c r="A28" s="15" t="s">
        <v>52</v>
      </c>
      <c r="B28" s="16"/>
      <c r="C28" s="17">
        <v>2971800</v>
      </c>
      <c r="D28" s="17">
        <v>2971800</v>
      </c>
      <c r="E28" s="14">
        <f t="shared" si="0"/>
        <v>1</v>
      </c>
    </row>
    <row r="29" spans="1:5" ht="324.75" customHeight="1">
      <c r="A29" s="15" t="s">
        <v>53</v>
      </c>
      <c r="B29" s="16"/>
      <c r="C29" s="17">
        <v>97825300</v>
      </c>
      <c r="D29" s="17">
        <v>97825300</v>
      </c>
      <c r="E29" s="14">
        <f t="shared" si="0"/>
        <v>1</v>
      </c>
    </row>
    <row r="30" spans="1:5" ht="237" customHeight="1">
      <c r="A30" s="15" t="s">
        <v>16</v>
      </c>
      <c r="B30" s="19"/>
      <c r="C30" s="17">
        <v>266000</v>
      </c>
      <c r="D30" s="17">
        <v>266000</v>
      </c>
      <c r="E30" s="14">
        <f t="shared" si="0"/>
        <v>1</v>
      </c>
    </row>
    <row r="31" spans="1:5" ht="93.75" customHeight="1">
      <c r="A31" s="15" t="s">
        <v>17</v>
      </c>
      <c r="B31" s="16"/>
      <c r="C31" s="17">
        <v>7250200</v>
      </c>
      <c r="D31" s="17">
        <v>7250200</v>
      </c>
      <c r="E31" s="14">
        <f t="shared" si="0"/>
        <v>1</v>
      </c>
    </row>
    <row r="32" spans="1:5" ht="146.25" customHeight="1">
      <c r="A32" s="15" t="s">
        <v>54</v>
      </c>
      <c r="B32" s="19"/>
      <c r="C32" s="17">
        <v>411600</v>
      </c>
      <c r="D32" s="17">
        <v>411600</v>
      </c>
      <c r="E32" s="14">
        <f t="shared" si="0"/>
        <v>1</v>
      </c>
    </row>
    <row r="33" spans="1:5" ht="143.25">
      <c r="A33" s="15" t="s">
        <v>18</v>
      </c>
      <c r="B33" s="19"/>
      <c r="C33" s="17">
        <v>3591300</v>
      </c>
      <c r="D33" s="17">
        <v>3591300</v>
      </c>
      <c r="E33" s="14">
        <f t="shared" si="0"/>
        <v>1</v>
      </c>
    </row>
    <row r="34" spans="1:5" ht="104.25">
      <c r="A34" s="15" t="s">
        <v>19</v>
      </c>
      <c r="B34" s="19"/>
      <c r="C34" s="17">
        <v>515000</v>
      </c>
      <c r="D34" s="17">
        <v>515000</v>
      </c>
      <c r="E34" s="14">
        <f t="shared" si="0"/>
        <v>1</v>
      </c>
    </row>
    <row r="35" spans="1:5" ht="52.5">
      <c r="A35" s="15" t="s">
        <v>20</v>
      </c>
      <c r="B35" s="19"/>
      <c r="C35" s="17">
        <v>991200</v>
      </c>
      <c r="D35" s="20">
        <v>991200</v>
      </c>
      <c r="E35" s="14">
        <f t="shared" si="0"/>
        <v>1</v>
      </c>
    </row>
    <row r="36" spans="1:5" ht="52.5">
      <c r="A36" s="15" t="s">
        <v>21</v>
      </c>
      <c r="B36" s="19"/>
      <c r="C36" s="17">
        <v>9353600</v>
      </c>
      <c r="D36" s="20">
        <v>9353600</v>
      </c>
      <c r="E36" s="14">
        <f t="shared" si="0"/>
        <v>1</v>
      </c>
    </row>
    <row r="37" spans="1:5" ht="169.5">
      <c r="A37" s="15" t="s">
        <v>22</v>
      </c>
      <c r="B37" s="19"/>
      <c r="C37" s="17">
        <v>1500000</v>
      </c>
      <c r="D37" s="20">
        <v>1500000</v>
      </c>
      <c r="E37" s="14">
        <f t="shared" si="0"/>
        <v>1</v>
      </c>
    </row>
    <row r="38" spans="1:5" ht="117">
      <c r="A38" s="15" t="s">
        <v>23</v>
      </c>
      <c r="B38" s="19"/>
      <c r="C38" s="17">
        <v>1000000</v>
      </c>
      <c r="D38" s="20">
        <v>1000000</v>
      </c>
      <c r="E38" s="14">
        <f t="shared" si="0"/>
        <v>1</v>
      </c>
    </row>
    <row r="39" spans="1:5" ht="117">
      <c r="A39" s="15" t="s">
        <v>24</v>
      </c>
      <c r="B39" s="19"/>
      <c r="C39" s="17">
        <v>304700</v>
      </c>
      <c r="D39" s="20">
        <v>304700</v>
      </c>
      <c r="E39" s="14">
        <f t="shared" si="0"/>
        <v>1</v>
      </c>
    </row>
    <row r="40" spans="1:5" ht="78">
      <c r="A40" s="11"/>
      <c r="B40" s="12" t="s">
        <v>25</v>
      </c>
      <c r="C40" s="13">
        <f>C41+C42+C43+C44+C45+C46+C47+C48+C49+C50+C51+C52+C53+C54</f>
        <v>229645547.75</v>
      </c>
      <c r="D40" s="13">
        <f>D41+D42+D43+D44+D45+D46+D47+D48+D49+D50+D51+D52+D53+D54</f>
        <v>229645547.75</v>
      </c>
      <c r="E40" s="14">
        <f t="shared" si="0"/>
        <v>1</v>
      </c>
    </row>
    <row r="41" spans="1:5" ht="117">
      <c r="A41" s="15" t="s">
        <v>26</v>
      </c>
      <c r="B41" s="19"/>
      <c r="C41" s="17">
        <v>1980000</v>
      </c>
      <c r="D41" s="17">
        <v>1980000</v>
      </c>
      <c r="E41" s="14">
        <f t="shared" si="0"/>
        <v>1</v>
      </c>
    </row>
    <row r="42" spans="1:5" ht="260.25">
      <c r="A42" s="15" t="s">
        <v>27</v>
      </c>
      <c r="B42" s="19"/>
      <c r="C42" s="17">
        <v>1652800</v>
      </c>
      <c r="D42" s="20">
        <v>1652800</v>
      </c>
      <c r="E42" s="14">
        <f t="shared" si="0"/>
        <v>1</v>
      </c>
    </row>
    <row r="43" spans="1:5" ht="65.25">
      <c r="A43" s="23" t="s">
        <v>28</v>
      </c>
      <c r="B43" s="19"/>
      <c r="C43" s="17">
        <v>63319234</v>
      </c>
      <c r="D43" s="17">
        <v>63319234</v>
      </c>
      <c r="E43" s="14">
        <f t="shared" si="0"/>
        <v>1</v>
      </c>
    </row>
    <row r="44" spans="1:5" ht="130.5">
      <c r="A44" s="23" t="s">
        <v>29</v>
      </c>
      <c r="B44" s="19"/>
      <c r="C44" s="17">
        <v>26631127</v>
      </c>
      <c r="D44" s="20">
        <v>26631127</v>
      </c>
      <c r="E44" s="14">
        <f t="shared" si="0"/>
        <v>1</v>
      </c>
    </row>
    <row r="45" spans="1:5" ht="91.5">
      <c r="A45" s="23" t="s">
        <v>30</v>
      </c>
      <c r="B45" s="19"/>
      <c r="C45" s="17">
        <v>6233719</v>
      </c>
      <c r="D45" s="20">
        <v>6233719</v>
      </c>
      <c r="E45" s="14">
        <f t="shared" si="0"/>
        <v>1</v>
      </c>
    </row>
    <row r="46" spans="1:5" ht="91.5">
      <c r="A46" s="23" t="s">
        <v>31</v>
      </c>
      <c r="B46" s="19"/>
      <c r="C46" s="17">
        <v>776385</v>
      </c>
      <c r="D46" s="20">
        <v>776385</v>
      </c>
      <c r="E46" s="14">
        <f t="shared" si="0"/>
        <v>1</v>
      </c>
    </row>
    <row r="47" spans="1:5" ht="91.5">
      <c r="A47" s="23" t="s">
        <v>32</v>
      </c>
      <c r="B47" s="19"/>
      <c r="C47" s="17">
        <v>73795000</v>
      </c>
      <c r="D47" s="20">
        <v>73795000</v>
      </c>
      <c r="E47" s="14">
        <f t="shared" si="0"/>
        <v>1</v>
      </c>
    </row>
    <row r="48" spans="1:5" ht="65.25">
      <c r="A48" s="23" t="s">
        <v>33</v>
      </c>
      <c r="B48" s="19"/>
      <c r="C48" s="17">
        <v>10664200</v>
      </c>
      <c r="D48" s="20">
        <v>10664200</v>
      </c>
      <c r="E48" s="14">
        <f t="shared" si="0"/>
        <v>1</v>
      </c>
    </row>
    <row r="49" spans="1:5" ht="104.25">
      <c r="A49" s="23" t="s">
        <v>34</v>
      </c>
      <c r="B49" s="19"/>
      <c r="C49" s="17">
        <v>27000000</v>
      </c>
      <c r="D49" s="20">
        <v>27000000</v>
      </c>
      <c r="E49" s="14">
        <f t="shared" si="0"/>
        <v>1</v>
      </c>
    </row>
    <row r="50" spans="1:5" ht="78">
      <c r="A50" s="23" t="s">
        <v>35</v>
      </c>
      <c r="B50" s="19"/>
      <c r="C50" s="17">
        <v>5861613</v>
      </c>
      <c r="D50" s="20">
        <v>5861613</v>
      </c>
      <c r="E50" s="14">
        <f t="shared" si="0"/>
        <v>1</v>
      </c>
    </row>
    <row r="51" spans="1:5" ht="104.25">
      <c r="A51" s="23" t="s">
        <v>36</v>
      </c>
      <c r="B51" s="19"/>
      <c r="C51" s="17">
        <v>4500860</v>
      </c>
      <c r="D51" s="20">
        <v>4500860</v>
      </c>
      <c r="E51" s="14">
        <f t="shared" si="0"/>
        <v>1</v>
      </c>
    </row>
    <row r="52" spans="1:5" ht="39">
      <c r="A52" s="23" t="s">
        <v>37</v>
      </c>
      <c r="B52" s="19"/>
      <c r="C52" s="17">
        <v>1684878</v>
      </c>
      <c r="D52" s="20">
        <v>1684878</v>
      </c>
      <c r="E52" s="14">
        <f t="shared" si="0"/>
        <v>1</v>
      </c>
    </row>
    <row r="53" spans="1:5" ht="26.25">
      <c r="A53" s="23" t="s">
        <v>38</v>
      </c>
      <c r="B53" s="19"/>
      <c r="C53" s="17">
        <v>5193731.75</v>
      </c>
      <c r="D53" s="20">
        <v>5193731.75</v>
      </c>
      <c r="E53" s="14">
        <f t="shared" si="0"/>
        <v>1</v>
      </c>
    </row>
    <row r="54" spans="1:5" ht="169.5">
      <c r="A54" s="23" t="s">
        <v>39</v>
      </c>
      <c r="B54" s="19"/>
      <c r="C54" s="17">
        <v>352000</v>
      </c>
      <c r="D54" s="20">
        <v>352000</v>
      </c>
      <c r="E54" s="14">
        <f t="shared" si="0"/>
        <v>1</v>
      </c>
    </row>
    <row r="55" spans="1:5" ht="15" thickBot="1">
      <c r="A55" s="24" t="s">
        <v>40</v>
      </c>
      <c r="B55" s="25"/>
      <c r="C55" s="26">
        <f>C5+C16+C18+C20+C22+C25+C40</f>
        <v>504966047.75</v>
      </c>
      <c r="D55" s="26">
        <f>D5+D16+D18+D20+D22+D25+D40</f>
        <v>503511662.66999996</v>
      </c>
      <c r="E55" s="27">
        <f t="shared" si="0"/>
        <v>0.9971198359048487</v>
      </c>
    </row>
  </sheetData>
  <sheetProtection/>
  <mergeCells count="2">
    <mergeCell ref="A2:E2"/>
    <mergeCell ref="C1:E1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г.о. Шуя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Владелец</cp:lastModifiedBy>
  <cp:lastPrinted>2013-04-05T06:56:43Z</cp:lastPrinted>
  <dcterms:created xsi:type="dcterms:W3CDTF">2013-02-25T12:36:28Z</dcterms:created>
  <dcterms:modified xsi:type="dcterms:W3CDTF">2013-05-31T05:42:45Z</dcterms:modified>
  <cp:category/>
  <cp:version/>
  <cp:contentType/>
  <cp:contentStatus/>
</cp:coreProperties>
</file>