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296" windowHeight="47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<sst xmlns="http://schemas.openxmlformats.org/spreadsheetml/2006/main" count="598" uniqueCount="499">
  <si>
    <t>Наименование
программы,
подпрограммы</t>
  </si>
  <si>
    <t>Код целевой статьи расходов по бюджетной классифи-
кации</t>
  </si>
  <si>
    <t>Наименование мероприятия</t>
  </si>
  <si>
    <t>Утверждено бюджетной росписью, с учетом изменений, руб</t>
  </si>
  <si>
    <t>Исполнено,
руб.</t>
  </si>
  <si>
    <t>Причины отклонений</t>
  </si>
  <si>
    <t>1</t>
  </si>
  <si>
    <t>2</t>
  </si>
  <si>
    <t>3</t>
  </si>
  <si>
    <t>4</t>
  </si>
  <si>
    <t>5</t>
  </si>
  <si>
    <t>6</t>
  </si>
  <si>
    <t xml:space="preserve">                          Сведения об исполнении мероприятий в рамках целевых программ</t>
  </si>
  <si>
    <t>Приобретение учебной литературы, пособий</t>
  </si>
  <si>
    <t>Капитальный и текущий ремонт тротуаров</t>
  </si>
  <si>
    <t>Капитальный и текущий ремонт дорог</t>
  </si>
  <si>
    <t>Организация предоставления дополнительного образования детям через создание условий для обеспечения деятельности; развитие инфраструктуры учреждений дополнительного образования детей</t>
  </si>
  <si>
    <t xml:space="preserve">Организация и проведение ежегодных соревнований дружин юных пожарных (ДЮП) среди учебных заведений городского округа </t>
  </si>
  <si>
    <t>Развитие археологических изысканий</t>
  </si>
  <si>
    <t>Всего расходов по целевым программам</t>
  </si>
  <si>
    <t>обеспечение должностных лиц местного самоуправления муниципального образования условиями труда, соответствующих требованиям охраны труда и необходимыми для работы расходными материалами и основными средствами</t>
  </si>
  <si>
    <t>обеспечение должностных лиц местного самоуправления муниципального образования телефонной связью, интернет, а также услугами почтовой связи</t>
  </si>
  <si>
    <t>поддержание информационно-коммуникационного оборудования в работоспособном состоянии</t>
  </si>
  <si>
    <t>Заказ оценки рыночной стоимости (арендной ставки) объектов муниципальной собственности</t>
  </si>
  <si>
    <t>Проведение независимого аудита бухгалтерской (финансовой) отчетности муниципальных предприятий</t>
  </si>
  <si>
    <t>Изготовление технической документации на объекты муниципальной собственности</t>
  </si>
  <si>
    <t>Оптимизация административных процедур при предоставлении государственных и муниципальных услуг на базе МАУ городского округа Шуя «МФЦ»</t>
  </si>
  <si>
    <t>Изготовление наглядной агитации: буклеты, плакаты, рекламные щиты</t>
  </si>
  <si>
    <t>Обеспечение деятельности общеобразовательных учреждений</t>
  </si>
  <si>
    <t>Проведение операций и декадников "Внимание дети"; "Зимние каникулы"; "Весенние каникулы"; "Осенние каникулы"</t>
  </si>
  <si>
    <t>Предоставление земельных участков для строительства с торгов (конкурсов, аукционов)</t>
  </si>
  <si>
    <t>Код формы по ОКУД</t>
  </si>
  <si>
    <t>Содержание, приобретение и продажа имущества казны городского округа Шуя</t>
  </si>
  <si>
    <t>Проведение кадастровых работ, проведение инженерно- изыскательских работ</t>
  </si>
  <si>
    <t>мероприятия, посвященные памятным и юбилейным датам, историческим событиям, профессиональным праздникам, смотры</t>
  </si>
  <si>
    <t xml:space="preserve">Приобретение технических средств обучения </t>
  </si>
  <si>
    <t xml:space="preserve">Организация и проведение ежегодного конкурса среди владельцев жилых домов «Безопасное жилье» </t>
  </si>
  <si>
    <t>Проведение учебно-методических и информационных семинаров, «круглых столов» по вопросам патриотического воспитания молодежи</t>
  </si>
  <si>
    <t>Издание, приобретение информационно-методической литературы по вопросам патриотического воспитания</t>
  </si>
  <si>
    <t>Организация и проведение городского этапа Всероссийской акции «Мы-граждане России!</t>
  </si>
  <si>
    <t>Проведение детских и молодежных акций, мероприятий общественных объединений патриотической направленности</t>
  </si>
  <si>
    <t>Проведение военно-спортивных игр на местности, сборов, спортивных соревнований, походов, экскурсий общественными объединениями патриотической направленности</t>
  </si>
  <si>
    <t>Направление лидеров, руководителей, членов детских и молодежных общественных объединений патриотической направленности для участия во Всероссийских, региональных акциях, смотрах, фестивалях, конкурсах спартакиадах, соревнованиях</t>
  </si>
  <si>
    <t>Приобретение оборудования, снаряжения для общественных объединений патриотической направленности («КЛИО», «Юный ракетчик», «Суворовец», «Виктория»)</t>
  </si>
  <si>
    <t xml:space="preserve"> Организация и проведение городских мероприятий, связанных с памятными датами военной истории, юбилейными датами исторических деятелей, чья жизнь и деятельность связаны с историей города</t>
  </si>
  <si>
    <t>Проведение цикла мероприятий в период организации призывов на воинскую службу, учебных сборов для допризывной молодежи, месячника оборонно-массовой работы</t>
  </si>
  <si>
    <t>Проведение городских соревнований по военно-прикладным видам спорта, авто-мото-вело- пробегов, посвященных памятным датам в истории Отечества и края, знаменитым землякам</t>
  </si>
  <si>
    <t>Проведение городских смотров-конкурсов на лучший школьный музей, на лучший Пост №1, на лучший клуб военно-патриотической направленности</t>
  </si>
  <si>
    <t>Направление победителей городских соревнований, смотров, конкурсов, фестивалей для участия в мероприятиях, соревнованиях Всероссийского, межрегионального, регионального уровней</t>
  </si>
  <si>
    <t>Выпуск информационных буклетов, листовок, дисков по вопросам патриотического воспитания</t>
  </si>
  <si>
    <t>Выпуск информационных материалов об опыте работы по патриотическому воспитанию в образовательных учреждениях городского округа Шуя</t>
  </si>
  <si>
    <t>0800000</t>
  </si>
  <si>
    <t>Формирование, утверждение, организация исполнения городского бюджета  и составление бюджетной отчетности по городскому бюджету в рамках полномочий Финансового управления как участника   бюджетного процесса в городском округе Шуя</t>
  </si>
  <si>
    <t xml:space="preserve">Формирование и использование  резервного фонда Администрации городского округа Шуя </t>
  </si>
  <si>
    <t>Организация проведения мероприятий по отлову и содержанию безнадзорных животных</t>
  </si>
  <si>
    <t>Программа «Литературный декабрь» (памяти поэта К.Д. Бальмонта)</t>
  </si>
  <si>
    <t>Видеопрограмма «Поэты Серебряного века»</t>
  </si>
  <si>
    <t>Музейные мероприятия из цикла «Род Бальмонтов в лицах и судьбах»:К 135-летию Д.Д.Бальмонта, К 180-летию Д.К.Бальмонта,К 115-летию В.А.Бальмонта</t>
  </si>
  <si>
    <t>Встречи с известными исследователями литературы Серебряного века, поэтами Ивановского края</t>
  </si>
  <si>
    <t>Встречи с представителями рода Бальмонтов</t>
  </si>
  <si>
    <t>Встречи с Лауреатами Всероссийской Бальмонтовской премии «Будем как солнце!»</t>
  </si>
  <si>
    <t>Литературный вечер «Константин Бальмонт и его время»</t>
  </si>
  <si>
    <t>Литературный вечер «Вечер – портрет: Константин Бальмонт»</t>
  </si>
  <si>
    <t>Бальмонтовские чтения</t>
  </si>
  <si>
    <t>Конференция «Род Цветаевых в контексте истории России и Ивановского края»</t>
  </si>
  <si>
    <t>Чтения по региональной казуальной истории «Уездная старина»</t>
  </si>
  <si>
    <t>Городской детский бальмонтовский фестиваль поэзии «Солнечный эльф»</t>
  </si>
  <si>
    <t>Литературный вечер «Юбилейные книжные издания К.Д. Бальмонта»</t>
  </si>
  <si>
    <t>Создание сувенирной продукции по Бальмонтовской теме (магниты, открытки, буклеты)</t>
  </si>
  <si>
    <t>Совершенствование материально-технической базы, укрепление комплексной безопасности образовательных учреждений</t>
  </si>
  <si>
    <t>Приведение в соответствие с требованиями пожарной безопасности образовательных учреждений города</t>
  </si>
  <si>
    <t>организация развития информационных ресурсов</t>
  </si>
  <si>
    <t>Субсидирование  социально ориентированных некоммерческих организаций</t>
  </si>
  <si>
    <t>целевая профессиональная подготовка, переподготовка и повышение квалификации работников по направлению подготовки и специализации в соответствии с квалификационными требованиями по должности, использование обязательных и дополнительных программ профессиональной подготовки, переподготовки и повышения квалификации, разнообразие форм организации подготовки, переподготовки и повышения квалификации при обучении по программам профессионального образования</t>
  </si>
  <si>
    <t>Подготовка документации по  планировке территории,  межевании территории</t>
  </si>
  <si>
    <t>выплата муниципальных пенсий</t>
  </si>
  <si>
    <t>Поощрение руководителей общественного самоуправления</t>
  </si>
  <si>
    <t xml:space="preserve">Мероприятия обеспечивающего направления </t>
  </si>
  <si>
    <t xml:space="preserve">Мероприятия публичного и информационно-просветительного уровня </t>
  </si>
  <si>
    <t>Оказание муниципальной услуги «Предоставление информационных услуг и услуг связи населению городского округа Шуя»</t>
  </si>
  <si>
    <t>Попрограмма "Обеспечение деятельности Администрации городского округа Шуя"</t>
  </si>
  <si>
    <t>Подпрограмма "Поддержка социально ориентированных некоммерческих организаций"</t>
  </si>
  <si>
    <t>Подпрограмма "Укрепление кадрового потенциала муниципальной службы"</t>
  </si>
  <si>
    <t>Подпрограмма "Организация дополнительного пенсионного обеспечения отдельных категорий граждан"</t>
  </si>
  <si>
    <t xml:space="preserve">Подпрограмма "Повышение качества предоставления государственных и муниципальных  услуг на базе Муниципального автономного учреждения  городского округа   Шуя "Многофункциональный центр предоставления государственных и  муниципальных услуг" </t>
  </si>
  <si>
    <t>Подпрограмма "Развитие территориального общественного самоуправления в городском округе Шуя"</t>
  </si>
  <si>
    <t>Подпрограмма "Организация культурно-массовых и развивающих мероприятий для населения городского округа Шуя"</t>
  </si>
  <si>
    <t xml:space="preserve">Подпрограмма "Предоставление документальной архивной информации"  </t>
  </si>
  <si>
    <t>Подпрограмма "Формирование, распоряжение и управление земельными участками, являющимися собственностью городского округа Шуя"</t>
  </si>
  <si>
    <t>Подпрограмма "Формирование, распоряжение и управление имуществом, являющимися собственностью городского округа Шуя"</t>
  </si>
  <si>
    <t>Подпрограмма "Предоставление информационных услуг и услуг связи населению городского округа Шуя"</t>
  </si>
  <si>
    <t>Подпрограмма «Формирование, утверждение, организация исполнения городского бюджета  и составление бюджетной отчетности по городскому бюджету»</t>
  </si>
  <si>
    <t xml:space="preserve">Подпрограмма «Управление муниципальным  долгом» </t>
  </si>
  <si>
    <t>Подпрограмма  «Обеспечение финансирования непредвиденных расходов  бюджета городского округа»</t>
  </si>
  <si>
    <t>Обслуживание муниципального долга городского округа Шуя</t>
  </si>
  <si>
    <t>Муниципальная программа «Развитие общего  образования городского округа Шуя»</t>
  </si>
  <si>
    <t>Подпрограмма «Предоставление общедоступного бесплатного дошкольного образования на территории городского округа Шуя»</t>
  </si>
  <si>
    <t>Укрепление материально-технической базы муниципальных дошкольных образовательных учреждений городского округа Шуя</t>
  </si>
  <si>
    <t xml:space="preserve">Подпрограмма «Предоставление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Шуя» </t>
  </si>
  <si>
    <t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</si>
  <si>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Укрепление материально-технической базы муниципальных общеобразовательных учреждений городского округа Шуя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</si>
  <si>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</t>
  </si>
  <si>
    <t xml:space="preserve">Подпрограмма «Организация предоставления общедоступного бесплатного дополнительного образования детям на территории городского округа Шуя» </t>
  </si>
  <si>
    <t>Поддержка и развитие массовых мероприятий со школьниками, повышение доступности      
дополнительного образования детей</t>
  </si>
  <si>
    <t xml:space="preserve">Подпрограмма «Организованный отдых обучающихся (воспитанников) образовательных  учреждений в каникулярное время» </t>
  </si>
  <si>
    <t>Осуществление переданных государственных полномочий по организации двухразового питания в лагерях дневного пребывания детей-сирот  и детей, находящихся в трудной жизненной ситуации</t>
  </si>
  <si>
    <t xml:space="preserve">Подпрограмма «Выявление и поддержка одаренных детей» </t>
  </si>
  <si>
    <t>0250013</t>
  </si>
  <si>
    <t>Создание и обновление материально-технической базы и программно-методического обеспечения</t>
  </si>
  <si>
    <t>Научно-методическое обеспечение. Повышение квалификации педагогических кадров</t>
  </si>
  <si>
    <t>Создание условий для самореализации личности</t>
  </si>
  <si>
    <t xml:space="preserve">Подпрограмма «Поддержка молодых специалистов, работающих в муниципальных образовательных учреждениях городского округа Шуя» </t>
  </si>
  <si>
    <t>Привлечение молодых специалистов для замещения вакантных должностей в муниципальных образовательных учреждениях городского округа Шуя</t>
  </si>
  <si>
    <t>Развитие творческого потенциала молодых специалистов</t>
  </si>
  <si>
    <t>Создание системы поддержки молодых специалистов</t>
  </si>
  <si>
    <t xml:space="preserve">Подпрограмма «Доступность качественного дошкольного образования» </t>
  </si>
  <si>
    <t>Мероприятия по сохранению объекта незавершенного строительства "Детский сад на 220 мест по ул. Кооперативная (в районе школы № 9)</t>
  </si>
  <si>
    <t xml:space="preserve">Подпрограмма «Создание современных условий обучения и воспитания в муниципальных образовательных организациях» </t>
  </si>
  <si>
    <t xml:space="preserve">Подпрограмма «Развитие кадрового ресурса системы образования, обновление экономических и организационно-управленческих механизмов в системе образования города» </t>
  </si>
  <si>
    <t>Развитие кадрового ресурса системы образования, обновление экономических и организационно-управленческих механизмов в системе образования города</t>
  </si>
  <si>
    <t xml:space="preserve">Подпрограмма «Обеспечение предоставления жилых помещений  детям-сиротам и детям, оставшимся без попечения родителей, а так же проведение ремонта жилых помещений, принадлежащих на праве собственности детям-сиротам и детям, оставшимся без попечения родителей» </t>
  </si>
  <si>
    <t>Обеспечение условий  пребывания  получателей муниципальной  услуги</t>
  </si>
  <si>
    <t xml:space="preserve">Подпрограмма «Библиотечно-информационное обслуживание населения» </t>
  </si>
  <si>
    <t>Обеспечение  населения городского округа Шуя  библиотечным  обслуживанием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</si>
  <si>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</t>
  </si>
  <si>
    <t xml:space="preserve">Подпрограмма «Предоставление музейных услуг (Музейно-выставочная деятельность)» </t>
  </si>
  <si>
    <t>Обеспечение доступа к музейным коллекциям (фондам) посетителям</t>
  </si>
  <si>
    <t xml:space="preserve">Подпрограмма «Организация культурного досуга и отдыха населения городского округа» </t>
  </si>
  <si>
    <t>Подпрограмма «Дополнительное образование детей в сфере культуры и искусства»</t>
  </si>
  <si>
    <t xml:space="preserve"> Организация процесса обучения в муниципальных детских школах дополнительного образования детей в сфере культуры</t>
  </si>
  <si>
    <t xml:space="preserve">Подпрограмма «Подготовка к празднованию 150-летия со Дня рождения поэта  Константина Бальмонта  на 2015-2017 гг.» </t>
  </si>
  <si>
    <t xml:space="preserve">Подпрограмма «Развитие детского и городского парков культуры и отдыха  в городском округе Шуя»  </t>
  </si>
  <si>
    <t>Муниципальная программа «Обеспечение доступным и комфортным жильем, объектами инженерной инфраструктуры и  услугами жилищно-коммунального хозяйства  населения городского округа Шуя, строительство, ремонт и содержание улично-дорожной сети  городского округа Шуя»</t>
  </si>
  <si>
    <t xml:space="preserve">Подпрограмма «Реализация мероприятий по предоставлению субсидий исполнителям коммунальных услуг и ресурсоснабжающим организациям городского округа Шуя» </t>
  </si>
  <si>
    <t>Субсидии организациям коммунального комплекса на компенсацию расходов, связанных с приобретением топливно-энергетических ресурсов для обеспечения производства и подачи коммунальных ресурсов для отопления жилищного фонда на нужды населения</t>
  </si>
  <si>
    <t xml:space="preserve">Подпрограмма «Выполнение работ по осуществлению
строительного контроля, авторского и строительного надзора и прочих работ на объектах капитального строительства, а также капитального ремонта» </t>
  </si>
  <si>
    <t>Выполнение работ по сбору исходных данных для подготовки проектной документации, проведение экспертиз, а также выполнение прочих работ по организации строительного производства на объектах капитального строительства и капитального ремонта</t>
  </si>
  <si>
    <t xml:space="preserve">Подпрограмма «Расходы по содержанию жилищного фонда» </t>
  </si>
  <si>
    <t>Уплата налога на имущество</t>
  </si>
  <si>
    <t xml:space="preserve">Подпрограмма «Капитальный ремонт жилых домов городского округа Шуя» </t>
  </si>
  <si>
    <t xml:space="preserve">Проведение капитального ремонта общего имущества МКД </t>
  </si>
  <si>
    <t xml:space="preserve">Проведение капитального ремонта муниципальных жилых помещений </t>
  </si>
  <si>
    <t>Оплата взносов на капитальный ремонт за муниципальный жилищный фонд</t>
  </si>
  <si>
    <t xml:space="preserve">Подпрограмма «Освещение улиц в  городском округе Шуя» </t>
  </si>
  <si>
    <t>Работы по текущему ремонту, обслуживанию и реконструкции сети уличного освещения</t>
  </si>
  <si>
    <t>Своевременная оплата за электроэнергию, потребленную уличным освещением</t>
  </si>
  <si>
    <t>Развитие сетей уличного освещения, в том числе замена светильников на энергосберегающие, разработка ПСД и строительство новых сетей освещения</t>
  </si>
  <si>
    <t xml:space="preserve">Подпрограмма «Капитальный и текущий ремонт автомобильных дорог и тротуаров на территории городского округа Шуя»  </t>
  </si>
  <si>
    <t>Прочие мероприятия по организации дорожных работ (разработка ПСД, экспертиза, осуществление контроля и надзора)</t>
  </si>
  <si>
    <t xml:space="preserve">Подпрограмма «Модернизация объектов коммунальной инфраструктуры» </t>
  </si>
  <si>
    <t>Разработка ПСД и строительство новых сетей водоснабжения и водоотведения</t>
  </si>
  <si>
    <t>Подпрограмма «Обеспечение жильем молодых семей»</t>
  </si>
  <si>
    <t xml:space="preserve">Оказание государственной и муниципальной поддержки молодым семьям в виде социальных выплат на приобретение жилья или строительство индивидуального жилого дома </t>
  </si>
  <si>
    <t xml:space="preserve">Подпрограмма «Повышение безопасности дорожного движения в городском округе Шуя» </t>
  </si>
  <si>
    <t>Установка и содержание дорожных знаков</t>
  </si>
  <si>
    <t>Нанесение дорожной разметки</t>
  </si>
  <si>
    <t>Обслуживание и содержание светофорных объектов на пересечении ул. Свердлова и ул. Советская, ул. Свердлова и ул. Г. Белова,  ул. Свердлова и ул. Ленина, ул. 1 Московская и ул. Вокзальная, ул. Свердлова и ул. Кооперативная, пл. Комсомольская в районе дамбы Октябрьского моста</t>
  </si>
  <si>
    <t>Организация дорожного движения (в соответствии с Проектом дорожного движения установка знаков и ограждений)</t>
  </si>
  <si>
    <t>Подпрограмма «Капитальный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городской округ Шуя»</t>
  </si>
  <si>
    <t xml:space="preserve">Подпрограмма «Капитальный ремонт и ремонт автомобильных дорог общего пользования муниципального значения городского округа Шуя» </t>
  </si>
  <si>
    <t xml:space="preserve">Подпрограмма «Ремонт автомобильных дорог общего пользования муниципального значения частного сектора  на территории городского округа Шуя» </t>
  </si>
  <si>
    <t xml:space="preserve">Подпрограмма «Реализация инвестиционных проектов по отдельным объектам капитального строительства (реконструкции) городского округа Шуя» </t>
  </si>
  <si>
    <t>Подпрограмма «Обеспечение деятельности Муниципального учреждения «Управление городского хозяйства»</t>
  </si>
  <si>
    <t>Техническое содержание и обеспечение здания учреждения тепловой, электрической энергией, услугами водоснабжения, водоотведения и услугами связи</t>
  </si>
  <si>
    <t>Проведение работ по капитальному и текущему ремонту имущества, находящегося на балансе учреждения</t>
  </si>
  <si>
    <t>Обеспечение персонала учреждения условиями труда, соответствующих требованиям охраны труда и необходимыми для работы расходными материалами и объектами основных средств</t>
  </si>
  <si>
    <t>Муниципальная программа «Обеспечение безопасности граждан городского округа Шуя Ивановской области»</t>
  </si>
  <si>
    <t>Муниципальная программа «Культура городского округа Шуя»</t>
  </si>
  <si>
    <t xml:space="preserve">Муниципальная программа «Повышение качества управления финансами бюджета городского округа Шуя»  </t>
  </si>
  <si>
    <t>Подпрограмма «Проведение аварийно -  спасательных и других неотложных работ в ходе ликвидации ЧС»</t>
  </si>
  <si>
    <t>Содержание аварийно-спасательного формирования городского округа Шуя</t>
  </si>
  <si>
    <t xml:space="preserve">Подпрограмма «Организационное обучение населения первичным мерам пожарной безопасности, действиям в чрезвычайных ситуациях и способам защиты от опасностей, возникающих при ведении военных действий или вследствие этих действий» </t>
  </si>
  <si>
    <t xml:space="preserve">Внедрение новых систем обучения (приобретение учебных фильмов, контрольно-тестовых программ обучения) </t>
  </si>
  <si>
    <t xml:space="preserve">Создание методической базы (приобретение учебных пособий: средств защиты, первичных средств пожаротушения, приборов РХН)  </t>
  </si>
  <si>
    <t xml:space="preserve">Подпрограмма «Осуществление мероприятий по обеспечению безопасности людей на водных объектах городского округа Шуя, охране их жизни и здоровья»  </t>
  </si>
  <si>
    <t>Приобретение технических средств для спасения людей на воде</t>
  </si>
  <si>
    <t>Изготовление наглядной агитации: баннеры, плакаты, информационные и запрещающие знаки</t>
  </si>
  <si>
    <t>Подпрограмма «Обеспечение первичных мер пожарной безопасности в границах городского округа Шуя»</t>
  </si>
  <si>
    <t xml:space="preserve">Подпрограмма «Совершенствование системы профилактики преступлений и правонарушений на территории городского округа Шуя» </t>
  </si>
  <si>
    <t>Поддержание в работоспособности системы видеонаблюдения</t>
  </si>
  <si>
    <t xml:space="preserve">Реабилитация и адаптация детей, находящихся в трудной жизненной ситуации </t>
  </si>
  <si>
    <t>Осуществление отдельных государственных полномочий в сфере административных правонарушений</t>
  </si>
  <si>
    <t>Составление (изменение) списков кандидатов в присяжные заседатели федеральных судов общей юрисдикции в Российской Федерации в рамках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</si>
  <si>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отсутствие документов на оплату денежных  обязательств</t>
  </si>
  <si>
    <t xml:space="preserve">Муниципальная программа «Развитие физической культуры, спорта и молодежной политики в городском округе Шуя» </t>
  </si>
  <si>
    <t xml:space="preserve">Подпрограмма «Организация и проведение спортивно-массовых мероприятий, обеспечение условий для развития на территории городского округа физической культуры и массового спорта» </t>
  </si>
  <si>
    <t>Проведение спартакиад среди различных групп населения</t>
  </si>
  <si>
    <t>Проведение физкультурно-оздоровительных и спортивно-массовых мероприятий</t>
  </si>
  <si>
    <t>Командирование сборных команд города на соревнования регионального уровня</t>
  </si>
  <si>
    <t>Подпрограмма «Организация мероприятий по работе с  детьми и молодежью в городском округе Шуя»</t>
  </si>
  <si>
    <t>Содействие трудоустройству, временной трудовой занятости молодежи, профориентационная работа</t>
  </si>
  <si>
    <t xml:space="preserve">Содействие формированию и укреплению молодой семьи </t>
  </si>
  <si>
    <t>Содействие научной, исследовательской, общественной деятельности рабочей, студенческой, учащейся молодежи, развитие волонтерского движения</t>
  </si>
  <si>
    <t>Развитие творчества, поддержка талантливой молодежи. Приобщение молодежи  культурным ценностям</t>
  </si>
  <si>
    <t>Организация клубной работы с подростками и молодежью по месту жительства, в том числе, находящихся в трудной жизненной ситуации</t>
  </si>
  <si>
    <t>Профилактика асоциальных явлений  в молодежной среде. Пропаганда здорового образа жизни. Повышение правовой культуры молодежи</t>
  </si>
  <si>
    <t xml:space="preserve">Подпрограмма «Патриотическое воспитание населения городского округа  Шуя Ивановской области» </t>
  </si>
  <si>
    <t>Муниципальная программа «Эффективная реализация органами местного самоуправления полномочий по решению вопросов местного значения»</t>
  </si>
  <si>
    <t>Проведение соревнований юных инспекторов БДД. Проведение смотров-конкурсов по БДД  "Добрая дорога детства", Безопасное колесо", "Светофор"; "Зеленая волна"; "Светофорчик"</t>
  </si>
  <si>
    <t>Не исполнено, руб.</t>
  </si>
  <si>
    <t>0100000000</t>
  </si>
  <si>
    <t>0110000000</t>
  </si>
  <si>
    <t>0120000000</t>
  </si>
  <si>
    <t>0130000000</t>
  </si>
  <si>
    <t>В связи с отсутствием потребности</t>
  </si>
  <si>
    <t>0200000000</t>
  </si>
  <si>
    <t>0110100050</t>
  </si>
  <si>
    <t>0120120010</t>
  </si>
  <si>
    <t>0130120020</t>
  </si>
  <si>
    <t>0210000000</t>
  </si>
  <si>
    <t>Организация дошкольного образования и обеспечение функцио-нирования муниципальных учреждений</t>
  </si>
  <si>
    <t>0210100060</t>
  </si>
  <si>
    <t xml:space="preserve">за счет уменьшения численности детей, оставшихся без попечения родителей, детей-инвалидов в МДОУ и детей, нуждающихся в длительном лечении. 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</si>
  <si>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родите-лей, детьми-инвалидами в муниципальных дошкольных образовательных организациях и детьми, нуждающимися в длительном лечении, в муниципальных дошколь-ных образовательных организациях, осуществляющих оздоровление</t>
  </si>
  <si>
    <t>0210180100</t>
  </si>
  <si>
    <t>0210180110</t>
  </si>
  <si>
    <t xml:space="preserve">дополнительные групы на 40 мест в МДОУ "Детский сад № 36" скомплектованы с сентября 2016г.. Денежные ср-ва с января-август 2016г. подлежат возврату в областной бюджет.   </t>
  </si>
  <si>
    <t>Обеспечение государственных гарантий реализации прав на получение общедоступного и бесплат-ного дошкольного образования в муниципальных дошкольных образо-вательных организациях</t>
  </si>
  <si>
    <t xml:space="preserve">Дополнительные группы на 40 мест в МДОУ "Детский сад № 36" скомплектованы с сентября 2016г.. Денежные ср-ва с января-август 2016г. подлежат возврату в областной бюджет   </t>
  </si>
  <si>
    <t>0210180170</t>
  </si>
  <si>
    <t>0210200070</t>
  </si>
  <si>
    <t>0210281950</t>
  </si>
  <si>
    <t>Экономия средств по результатам проведения торгов</t>
  </si>
  <si>
    <t>02102S1950</t>
  </si>
  <si>
    <t>Экономия средств по  результатам проведения торгов</t>
  </si>
  <si>
    <t>0220100080</t>
  </si>
  <si>
    <t>0220000000</t>
  </si>
  <si>
    <t>0220180150</t>
  </si>
  <si>
    <t>0220180160</t>
  </si>
  <si>
    <t>Организация питания обучающихся 1 - 4 классов муниципальных общеобразовательных организаций</t>
  </si>
  <si>
    <t>0220200240</t>
  </si>
  <si>
    <t>0220300090</t>
  </si>
  <si>
    <t>0220300970</t>
  </si>
  <si>
    <t>0220381950</t>
  </si>
  <si>
    <t>02203S1950</t>
  </si>
  <si>
    <t>0230000000</t>
  </si>
  <si>
    <t>0230100100</t>
  </si>
  <si>
    <t>Расходы связанные с поэтапным доведением средней заработной платы пед.работникам иных муниц.организаций доп.образования детей до средней заработной платы учителей в Ивановской области</t>
  </si>
  <si>
    <t>Расходы связанные с поэтапным доведением средней заработной платы пед.работникам  муниц.организаций доп.образования детей в сфере физической культуры и спорта до средней заработной платы учителей в Ивановской области</t>
  </si>
  <si>
    <t>0230100110</t>
  </si>
  <si>
    <t>0230181420</t>
  </si>
  <si>
    <t>0230181440</t>
  </si>
  <si>
    <t>софинансирование расходов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</si>
  <si>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софинансирование расходов на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</si>
  <si>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>02301S1420</t>
  </si>
  <si>
    <t>02301S1440</t>
  </si>
  <si>
    <t>0240000000</t>
  </si>
  <si>
    <t>Организация услуг по питанию обучащихся</t>
  </si>
  <si>
    <t>Расходы по организации отдыха детей в каникулярное время в части организации двухразового питания в лагерях дневного пребывания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</si>
  <si>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</si>
  <si>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0240100120</t>
  </si>
  <si>
    <t>0240180200</t>
  </si>
  <si>
    <t>0240180190</t>
  </si>
  <si>
    <t>02401S0190</t>
  </si>
  <si>
    <t>0250100130</t>
  </si>
  <si>
    <t>0250100140</t>
  </si>
  <si>
    <t>Научно-методическое обеспечение</t>
  </si>
  <si>
    <t>0250100150</t>
  </si>
  <si>
    <t>0250000000</t>
  </si>
  <si>
    <t>0260000000</t>
  </si>
  <si>
    <t>0260100160</t>
  </si>
  <si>
    <t>0260100170</t>
  </si>
  <si>
    <t>0260100180</t>
  </si>
  <si>
    <t>0270000000</t>
  </si>
  <si>
    <t xml:space="preserve">   Создание дополнительных мест за счет развития  вариативных форм дошкольного образования</t>
  </si>
  <si>
    <t>0270100190</t>
  </si>
  <si>
    <t>Создание дополнительных мест за счет расширения сети дошкольных образовательных учреждений (Строительство детского сада на 220 мест по ул.Кооперативная (в районе школы № 9) городского округа Шуя</t>
  </si>
  <si>
    <t>0270140010</t>
  </si>
  <si>
    <t>0270290020</t>
  </si>
  <si>
    <t>0280000000</t>
  </si>
  <si>
    <t>0280100200</t>
  </si>
  <si>
    <t>0280100210</t>
  </si>
  <si>
    <t>Денежные средства на ремонт АПС в МДОУ д/с № 2 и МОУ ООШ № 15  были выделены в декабре 2016. Из-за коротких сроков исполнения работы не были выполнены</t>
  </si>
  <si>
    <t>02А0000000</t>
  </si>
  <si>
    <t>02А0100250</t>
  </si>
  <si>
    <t>02Б0000000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</si>
  <si>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</si>
  <si>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02Б0150820</t>
  </si>
  <si>
    <t>0300000000</t>
  </si>
  <si>
    <t>03101000260</t>
  </si>
  <si>
    <t>03101S0340</t>
  </si>
  <si>
    <t>0310180340</t>
  </si>
  <si>
    <t>Укрепление материально-технической базы муниципальных бибилиотек</t>
  </si>
  <si>
    <t>0310200270</t>
  </si>
  <si>
    <t>0310251440</t>
  </si>
  <si>
    <t>0320000000</t>
  </si>
  <si>
    <t>0320100280</t>
  </si>
  <si>
    <t>0320180340</t>
  </si>
  <si>
    <t>03201S0340</t>
  </si>
  <si>
    <t>Укрепление материально-технической базы мунципальных учреждений</t>
  </si>
  <si>
    <t>0320200290</t>
  </si>
  <si>
    <t>0320281980</t>
  </si>
  <si>
    <t>03202S1980</t>
  </si>
  <si>
    <t>Разработка проектно-сметной документации на ремонт залов МУК "Литературно-краеведческий музей Константина Бальмонта"</t>
  </si>
  <si>
    <t>0330000000</t>
  </si>
  <si>
    <t>0330100300</t>
  </si>
  <si>
    <t xml:space="preserve">Обеспечение процесса функционирования  культурно-досуговых учреждений городского округа Шуя </t>
  </si>
  <si>
    <t>03301S0340</t>
  </si>
  <si>
    <t>0330180340</t>
  </si>
  <si>
    <t>Укрепление материально-технической базы учреждений культуры</t>
  </si>
  <si>
    <t>0330200310</t>
  </si>
  <si>
    <t>0330281980</t>
  </si>
  <si>
    <t>03302S1980</t>
  </si>
  <si>
    <t>Приобретение автотранспорта для МАУК "Шуйский городской социально-культурный комплекс"</t>
  </si>
  <si>
    <t>0340000000</t>
  </si>
  <si>
    <t>0340100320</t>
  </si>
  <si>
    <t>0340181430</t>
  </si>
  <si>
    <t>03401S1430</t>
  </si>
  <si>
    <t>0340200330</t>
  </si>
  <si>
    <t>0340250140</t>
  </si>
  <si>
    <t>03402L0140</t>
  </si>
  <si>
    <t>03402R0140</t>
  </si>
  <si>
    <t>03402S1950</t>
  </si>
  <si>
    <t>0350000000</t>
  </si>
  <si>
    <t>0350100340</t>
  </si>
  <si>
    <t>Конкурс на звание «Лауреат премии имени К.Д.Бальмонта»</t>
  </si>
  <si>
    <t>Создание карты Бальмонтовских мест на Шуйской земле</t>
  </si>
  <si>
    <t>0360000000</t>
  </si>
  <si>
    <t>0360100890</t>
  </si>
  <si>
    <t xml:space="preserve"> Разработка эскизного проекта благоустройства территории городского парка культуры и отдыха города Шуя и проведение экспертизы</t>
  </si>
  <si>
    <t>0400000000</t>
  </si>
  <si>
    <t>0410000000</t>
  </si>
  <si>
    <t>0410160050</t>
  </si>
  <si>
    <t>Расторжение договора о предоставлении субсидии с ТСЖ "Южное шоссе 6Б" на содержание муниципального незаселенного жилищного фонда в связи с заселением нанимателя в муниципальную квартиру</t>
  </si>
  <si>
    <t>0420000000</t>
  </si>
  <si>
    <t>0420100420</t>
  </si>
  <si>
    <t>Экономия в результате определения подрядной организации посредством сбора коммерческих предложений</t>
  </si>
  <si>
    <t>0430000000</t>
  </si>
  <si>
    <t>0430100050</t>
  </si>
  <si>
    <t>0440000000</t>
  </si>
  <si>
    <t>0440100050</t>
  </si>
  <si>
    <t>Экономия в результате проведения торгов</t>
  </si>
  <si>
    <t>0440100440</t>
  </si>
  <si>
    <t>Оплата взносов на капитальный ремонт за муниципальный нежилой фонд</t>
  </si>
  <si>
    <t>04401000960</t>
  </si>
  <si>
    <t>0450000000</t>
  </si>
  <si>
    <t xml:space="preserve">Подпрограмма «Благоустройство и озеленение  территории городского округа Шуя» </t>
  </si>
  <si>
    <t>0450100050</t>
  </si>
  <si>
    <t>Содержание объектов благоустройства и озеленения</t>
  </si>
  <si>
    <t>0450100450</t>
  </si>
  <si>
    <t>0450100460</t>
  </si>
  <si>
    <t>0450280370</t>
  </si>
  <si>
    <t>Экономия в результате заключения контракта на меньшую сумму</t>
  </si>
  <si>
    <t>0450200050</t>
  </si>
  <si>
    <t>Проведение мероприятий по отлову и содержанию безнадзорных животных</t>
  </si>
  <si>
    <t>Организация проведения конкурсов по благоустройству территории городского округа Шуя</t>
  </si>
  <si>
    <t>0450100480</t>
  </si>
  <si>
    <t>Снос аварийных деревьев</t>
  </si>
  <si>
    <t>04А0000000</t>
  </si>
  <si>
    <t>04А0100500</t>
  </si>
  <si>
    <t>04А0100930</t>
  </si>
  <si>
    <t>04А0100490</t>
  </si>
  <si>
    <t>04А0100920</t>
  </si>
  <si>
    <t>04А0100050</t>
  </si>
  <si>
    <t>04В0000000</t>
  </si>
  <si>
    <t>04В0100530</t>
  </si>
  <si>
    <t>Заявка на финансирование не обеспечена средствами бюджета г.о. Шуя в необходимом объеме</t>
  </si>
  <si>
    <t>04В0100540</t>
  </si>
  <si>
    <t>04В0100550</t>
  </si>
  <si>
    <t>04В0181990</t>
  </si>
  <si>
    <t>Ремонт тротуара по ул. Завокзальная (в рамках реализации Закона Ивановской области от 09.11.2015г. № 110-ОЗ)</t>
  </si>
  <si>
    <t>04Г0000000</t>
  </si>
  <si>
    <t>04Г0140020</t>
  </si>
  <si>
    <t>04Д0000000</t>
  </si>
  <si>
    <t>04Д0160010</t>
  </si>
  <si>
    <t>04И0000000</t>
  </si>
  <si>
    <t xml:space="preserve">Подпрограмма «Переселение граждан из аварийного жилищного фонда с  учетом необходимости развития малоэтажного жилищного строительства  на территории городского округа Шуя на 2016-2017 годы» </t>
  </si>
  <si>
    <t>04И0109502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</si>
  <si>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округа Шуя за счет средств, поступивших от ГК-Фонд содействия реформированию жилищно-коммунального хозяйства</t>
  </si>
  <si>
    <t>Оплата по выставленным счетам за фактически выполненную работу</t>
  </si>
  <si>
    <t>04И0109602</t>
  </si>
  <si>
    <t>Обеспечение  мероприятий по переселению граждан из аварийного жилищного фонда с учетом необходимости развития малоэтажного  жилищного строительства на территории городского округа Шуя за счет средств областного бюджета</t>
  </si>
  <si>
    <t>04И0209602</t>
  </si>
  <si>
    <t>Обеспечение  мероприятий по переселению граждан из аварийного жилищного фонда с учетом необходимости развития малоэтажного  жилищного строительства на территории городского округа Шуя за счет средств  бюджета городского округа Шуя</t>
  </si>
  <si>
    <t>04И0290010</t>
  </si>
  <si>
    <t>Оплата общей площади предоставляемого жилого помещения, превышающей общую площадь ранее занимаемого жилого помещения</t>
  </si>
  <si>
    <t>04Л0000000</t>
  </si>
  <si>
    <t>04Л0100620</t>
  </si>
  <si>
    <t>04Л0100580</t>
  </si>
  <si>
    <t>04Л0100900</t>
  </si>
  <si>
    <t>04Л0100590</t>
  </si>
  <si>
    <t>04Л0100910</t>
  </si>
  <si>
    <t>04Л0100880</t>
  </si>
  <si>
    <t>04Л0100430</t>
  </si>
  <si>
    <t>Замена и устройство новых автопавильонов</t>
  </si>
  <si>
    <t>Устройство остановочных площадок</t>
  </si>
  <si>
    <t>Ремонт светофорного объекта на пл. Революции</t>
  </si>
  <si>
    <t>04М0000000</t>
  </si>
  <si>
    <t>04М0100540</t>
  </si>
  <si>
    <t xml:space="preserve">Капитальный ремонт и ремонт асфальтобетонного покрытия 10 дворовых территорий многоквартирных домов, проездов к дворовым территориям многоквартирных домов муниципального образования городской округ Шуя </t>
  </si>
  <si>
    <t>04М0200940</t>
  </si>
  <si>
    <t>Ремонт  подъездных путей и прилегающей территории многоквартирных домов по адресам: ул. Аникина, д. 82, 2 Мичуринский пер., д. 42, ул. Свердлова, д. 28</t>
  </si>
  <si>
    <t>04Н0000000</t>
  </si>
  <si>
    <t xml:space="preserve">Ремонт автомобильных дорог общего пользования муниципального значения городского округа Шуя по ул. Театральной, пл. Зеленая (от ул. Театральная до пл. Центральная), по ул. 1-я Нагорная, пер. 2-ой Нагорный, ул. Северный тракт (до ул. 3-я Северная), ул. Завокзальная </t>
  </si>
  <si>
    <t>04Н0100630</t>
  </si>
  <si>
    <t>04О0000000</t>
  </si>
  <si>
    <t>Ремонт автомобильных дорог общего пользования муниципального значения городского округа Шуя, расположенных в частном секторе (с щебеночным и грунтовым покрытием)</t>
  </si>
  <si>
    <t>04О0100640</t>
  </si>
  <si>
    <t>04П0000000</t>
  </si>
  <si>
    <t>04П0140040</t>
  </si>
  <si>
    <t>Строительство нового городского кладбища</t>
  </si>
  <si>
    <t>04П0140060</t>
  </si>
  <si>
    <t xml:space="preserve">Строительство автомобильной дороги к земельному участку, предназначенному для строительства городского кладбища по адресу: Ивановская область, Шуйский район, в районе д. Слободка, в том числе разработка ПСД  </t>
  </si>
  <si>
    <t>04Р0000000</t>
  </si>
  <si>
    <t>04Р0100650</t>
  </si>
  <si>
    <t>04Р0100660</t>
  </si>
  <si>
    <t>04Р0100680</t>
  </si>
  <si>
    <t>В связи с тем, что строительство детского сада на 220 мест в настоящий момент приостановлено, кассовый расход  по контракту на осуществление строительного контроля за строительством детского сада не производился</t>
  </si>
  <si>
    <t>0500000000</t>
  </si>
  <si>
    <t>0510000000</t>
  </si>
  <si>
    <t>0510100690</t>
  </si>
  <si>
    <t>0520000000</t>
  </si>
  <si>
    <t>0520100710</t>
  </si>
  <si>
    <t>0530000000</t>
  </si>
  <si>
    <t>0530100720</t>
  </si>
  <si>
    <t>0540000000</t>
  </si>
  <si>
    <t>0540100730</t>
  </si>
  <si>
    <t>0540100050</t>
  </si>
  <si>
    <t>0540100740</t>
  </si>
  <si>
    <t>0550000000</t>
  </si>
  <si>
    <t>0550100750</t>
  </si>
  <si>
    <t>Экономия средств в результате проведения эл. торгов</t>
  </si>
  <si>
    <t>0550180360</t>
  </si>
  <si>
    <t>0550100760</t>
  </si>
  <si>
    <t>0550180350</t>
  </si>
  <si>
    <t>Экономия средств в результате проведения эл. торгов, отсутствие принятых обязательств</t>
  </si>
  <si>
    <t>0550151200</t>
  </si>
  <si>
    <t>0550100050</t>
  </si>
  <si>
    <t>Стимулирование граждан, предоставляющих достоверную информацию о подготавливаемых и совершенных преступлениях</t>
  </si>
  <si>
    <t>0600000000</t>
  </si>
  <si>
    <t>0610000000</t>
  </si>
  <si>
    <t>0610100050</t>
  </si>
  <si>
    <t>0610100770</t>
  </si>
  <si>
    <t>Отмена выездного соревнования</t>
  </si>
  <si>
    <t>0620000000</t>
  </si>
  <si>
    <t>0620100050</t>
  </si>
  <si>
    <t>0620100780</t>
  </si>
  <si>
    <t>Содействие развитию сети молодежных и детских некоммерческих организаций, общественных и клубных объединений</t>
  </si>
  <si>
    <t>0630000000</t>
  </si>
  <si>
    <t>0630100050</t>
  </si>
  <si>
    <t>0630100790</t>
  </si>
  <si>
    <t>Проведение городских смотров-конкурсов на лучший школьный музей, на лучший Пост №1, на лучший клуб военно-патриотической направленности, на лучшую постановку работы по гражданско-патриотическому воспитанию</t>
  </si>
  <si>
    <t>0630100810</t>
  </si>
  <si>
    <t>0630100800</t>
  </si>
  <si>
    <t>0700000000</t>
  </si>
  <si>
    <t>0710000000</t>
  </si>
  <si>
    <t>0710100010</t>
  </si>
  <si>
    <t>экономия средств в результате применения регресивных ставок при начислении налогов с заработной платы</t>
  </si>
  <si>
    <t>0710100050</t>
  </si>
  <si>
    <t>0710100820</t>
  </si>
  <si>
    <t>экономия средств в результате проведения эл. торгов</t>
  </si>
  <si>
    <t>0710253910</t>
  </si>
  <si>
    <t>Организация проведения Всероссийской сельскохозяйственной переписи</t>
  </si>
  <si>
    <t>Отсутствие принятых обязательств</t>
  </si>
  <si>
    <t>0720000000</t>
  </si>
  <si>
    <t>0720160030</t>
  </si>
  <si>
    <t>0730000000</t>
  </si>
  <si>
    <t>0730100050</t>
  </si>
  <si>
    <t>0740000000</t>
  </si>
  <si>
    <t>0740100050</t>
  </si>
  <si>
    <t>0750000000</t>
  </si>
  <si>
    <t>0750100830</t>
  </si>
  <si>
    <t>0760000000</t>
  </si>
  <si>
    <t>0760100050</t>
  </si>
  <si>
    <t>Проведение  обучающих      семинаров с руководителями  органов   территориального общественного  самоуправления  два  раза в год</t>
  </si>
  <si>
    <t>Организация и проведение праздников микрорайонов</t>
  </si>
  <si>
    <t>0770000000</t>
  </si>
  <si>
    <t>0770100050</t>
  </si>
  <si>
    <t>0780000000</t>
  </si>
  <si>
    <t>0780100840</t>
  </si>
  <si>
    <t>Обеспечение специалистами, связанными  с предоставлением  архивной информации</t>
  </si>
  <si>
    <t>Обеспечение прочим персоналом, связанным с содержанием помещений, зданий и прилегающей территории</t>
  </si>
  <si>
    <t>Обеспечение сохранности и учет архивных документов</t>
  </si>
  <si>
    <t>Оснащение мебелью, оборудованием, оргтехникой, расходными материалами и др.</t>
  </si>
  <si>
    <t>0790000000</t>
  </si>
  <si>
    <t>0790100050</t>
  </si>
  <si>
    <t>07А0000000</t>
  </si>
  <si>
    <t>07А0100050</t>
  </si>
  <si>
    <t>07Б0000000</t>
  </si>
  <si>
    <t>07Б0100850</t>
  </si>
  <si>
    <t>0800000000</t>
  </si>
  <si>
    <t>Муниципальная программа «Развитие малого и среднего предпринимательства в городском округе Шуя на 2016 - 2020 годы»</t>
  </si>
  <si>
    <t>Подпрограмма «Совершенствование внешней среды развития малого и среднего предпринимательства городского округа Шуя»</t>
  </si>
  <si>
    <t>0810000000</t>
  </si>
  <si>
    <t>0810200050</t>
  </si>
  <si>
    <t>Информационная и консультацион-ная поддержка СМСП и организаций, образующих инфраструктуру поддержки СМСП</t>
  </si>
  <si>
    <t>Подпрограмма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</si>
  <si>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0820000000</t>
  </si>
  <si>
    <t>Оказание поддержки в виде предоставления целевых грантов начинающим субъектам  малого предпринимательства на создание собственного дела</t>
  </si>
  <si>
    <t>0820260060</t>
  </si>
  <si>
    <t>0820260070</t>
  </si>
  <si>
    <t>Оказание поддержки в виде предоставления целевых грантов субъектам малого предпринимательства на расходы, связанные с расширением предпринимательской деятельности</t>
  </si>
  <si>
    <t>В связи с изменением сроков оплаты кредита</t>
  </si>
  <si>
    <t xml:space="preserve">Экономия средств за счет уменьшения численности детей, оставшихся без попечения родителей, детей-инвалидов в МДОУ и детей, нуждающихся в длительном лечении  </t>
  </si>
  <si>
    <t xml:space="preserve">МАУ ДО "Детская школа искусств", укрепление материально-технической базы </t>
  </si>
  <si>
    <t>0310000000</t>
  </si>
  <si>
    <t>Приобретение программного продукта для учета операций с землей и недвижимостью</t>
  </si>
  <si>
    <t>Осуществление переданных органам местного самоуправления государственных полномочий Ивановской области
по выплате компенсации части роди-тельской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</si>
  <si>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городской округ Шуя за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</si>
</sst>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_р_.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=0]&quot;-&quot;;General"/>
    <numFmt numFmtId="172" formatCode="#,##0.00_ ;\-#,##0.00\ "/>
    <numFmt numFmtId="173" formatCode="0.0"/>
  </numFmts>
  <fonts count="53">
    <font>
      <sz val="8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Continuous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Continuous" vertical="top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9" fillId="0" borderId="11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4" fontId="9" fillId="0" borderId="12" xfId="0" applyNumberFormat="1" applyFont="1" applyFill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0" fontId="8" fillId="0" borderId="11" xfId="0" applyFont="1" applyBorder="1" applyAlignment="1">
      <alignment/>
    </xf>
    <xf numFmtId="49" fontId="7" fillId="0" borderId="12" xfId="0" applyNumberFormat="1" applyFont="1" applyFill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" fontId="7" fillId="0" borderId="14" xfId="0" applyNumberFormat="1" applyFont="1" applyFill="1" applyBorder="1" applyAlignment="1">
      <alignment horizontal="center" vertical="top"/>
    </xf>
    <xf numFmtId="4" fontId="7" fillId="0" borderId="15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172" fontId="9" fillId="0" borderId="12" xfId="0" applyNumberFormat="1" applyFont="1" applyBorder="1" applyAlignment="1">
      <alignment horizontal="center" vertical="top"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172" fontId="7" fillId="0" borderId="11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4" fontId="7" fillId="0" borderId="18" xfId="0" applyNumberFormat="1" applyFont="1" applyBorder="1" applyAlignment="1">
      <alignment horizontal="center" vertical="top"/>
    </xf>
    <xf numFmtId="171" fontId="7" fillId="0" borderId="19" xfId="0" applyNumberFormat="1" applyFont="1" applyBorder="1" applyAlignment="1">
      <alignment horizontal="right" vertical="top"/>
    </xf>
    <xf numFmtId="0" fontId="8" fillId="0" borderId="16" xfId="0" applyFont="1" applyBorder="1" applyAlignment="1">
      <alignment/>
    </xf>
    <xf numFmtId="4" fontId="7" fillId="0" borderId="19" xfId="0" applyNumberFormat="1" applyFont="1" applyBorder="1" applyAlignment="1">
      <alignment horizontal="center" vertical="top"/>
    </xf>
    <xf numFmtId="0" fontId="8" fillId="0" borderId="2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7" fillId="0" borderId="18" xfId="0" applyNumberFormat="1" applyFont="1" applyBorder="1" applyAlignment="1">
      <alignment horizontal="right" vertical="top"/>
    </xf>
    <xf numFmtId="4" fontId="7" fillId="0" borderId="19" xfId="0" applyNumberFormat="1" applyFont="1" applyBorder="1" applyAlignment="1">
      <alignment horizontal="right" vertical="top"/>
    </xf>
    <xf numFmtId="0" fontId="7" fillId="0" borderId="11" xfId="0" applyFont="1" applyBorder="1" applyAlignment="1">
      <alignment wrapText="1"/>
    </xf>
    <xf numFmtId="0" fontId="50" fillId="33" borderId="12" xfId="0" applyNumberFormat="1" applyFont="1" applyFill="1" applyBorder="1" applyAlignment="1">
      <alignment horizontal="center" vertical="center" wrapText="1"/>
    </xf>
    <xf numFmtId="43" fontId="50" fillId="33" borderId="17" xfId="0" applyNumberFormat="1" applyFont="1" applyFill="1" applyBorder="1" applyAlignment="1">
      <alignment vertical="center"/>
    </xf>
    <xf numFmtId="43" fontId="7" fillId="0" borderId="2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43" fontId="50" fillId="33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vertical="top" wrapText="1"/>
    </xf>
    <xf numFmtId="49" fontId="7" fillId="0" borderId="16" xfId="0" applyNumberFormat="1" applyFont="1" applyBorder="1" applyAlignment="1">
      <alignment horizontal="center" vertical="center"/>
    </xf>
    <xf numFmtId="43" fontId="50" fillId="33" borderId="16" xfId="0" applyNumberFormat="1" applyFont="1" applyFill="1" applyBorder="1" applyAlignment="1">
      <alignment horizontal="right" vertical="center"/>
    </xf>
    <xf numFmtId="43" fontId="50" fillId="33" borderId="11" xfId="0" applyNumberFormat="1" applyFont="1" applyFill="1" applyBorder="1" applyAlignment="1">
      <alignment horizontal="right" vertical="center"/>
    </xf>
    <xf numFmtId="43" fontId="50" fillId="33" borderId="12" xfId="0" applyNumberFormat="1" applyFont="1" applyFill="1" applyBorder="1" applyAlignment="1">
      <alignment vertical="center"/>
    </xf>
    <xf numFmtId="43" fontId="7" fillId="0" borderId="12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/>
    </xf>
    <xf numFmtId="43" fontId="50" fillId="0" borderId="11" xfId="0" applyNumberFormat="1" applyFont="1" applyFill="1" applyBorder="1" applyAlignment="1">
      <alignment horizontal="right" vertical="center"/>
    </xf>
    <xf numFmtId="43" fontId="50" fillId="0" borderId="11" xfId="0" applyNumberFormat="1" applyFont="1" applyBorder="1" applyAlignment="1">
      <alignment horizontal="right" vertical="center"/>
    </xf>
    <xf numFmtId="49" fontId="50" fillId="0" borderId="11" xfId="0" applyNumberFormat="1" applyFont="1" applyBorder="1" applyAlignment="1">
      <alignment horizontal="center" vertical="center" wrapText="1"/>
    </xf>
    <xf numFmtId="43" fontId="50" fillId="0" borderId="11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43" fontId="50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distributed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0" fontId="50" fillId="0" borderId="11" xfId="0" applyFont="1" applyBorder="1" applyAlignment="1">
      <alignment vertical="top" wrapText="1"/>
    </xf>
    <xf numFmtId="2" fontId="50" fillId="0" borderId="11" xfId="0" applyNumberFormat="1" applyFont="1" applyBorder="1" applyAlignment="1">
      <alignment horizontal="center" vertical="top" wrapText="1"/>
    </xf>
    <xf numFmtId="4" fontId="7" fillId="33" borderId="11" xfId="54" applyNumberFormat="1" applyFont="1" applyFill="1" applyBorder="1" applyAlignment="1">
      <alignment horizontal="center" vertical="top"/>
      <protection/>
    </xf>
    <xf numFmtId="4" fontId="7" fillId="33" borderId="14" xfId="54" applyNumberFormat="1" applyFont="1" applyFill="1" applyBorder="1" applyAlignment="1">
      <alignment horizontal="center" vertical="top"/>
      <protection/>
    </xf>
    <xf numFmtId="4" fontId="7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49" fontId="7" fillId="33" borderId="11" xfId="0" applyNumberFormat="1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justify" vertical="top" wrapText="1"/>
    </xf>
    <xf numFmtId="0" fontId="50" fillId="33" borderId="11" xfId="0" applyFont="1" applyFill="1" applyBorder="1" applyAlignment="1">
      <alignment vertical="top" wrapText="1"/>
    </xf>
    <xf numFmtId="4" fontId="7" fillId="33" borderId="12" xfId="54" applyNumberFormat="1" applyFont="1" applyFill="1" applyBorder="1" applyAlignment="1">
      <alignment horizontal="center" vertical="top"/>
      <protection/>
    </xf>
    <xf numFmtId="0" fontId="50" fillId="0" borderId="11" xfId="0" applyFont="1" applyBorder="1" applyAlignment="1">
      <alignment horizontal="justify" vertical="top" wrapText="1"/>
    </xf>
    <xf numFmtId="2" fontId="7" fillId="0" borderId="13" xfId="54" applyNumberFormat="1" applyFont="1" applyBorder="1" applyAlignment="1">
      <alignment horizontal="center" vertical="top"/>
      <protection/>
    </xf>
    <xf numFmtId="4" fontId="7" fillId="33" borderId="13" xfId="54" applyNumberFormat="1" applyFont="1" applyFill="1" applyBorder="1" applyAlignment="1">
      <alignment horizontal="center" vertical="top"/>
      <protection/>
    </xf>
    <xf numFmtId="1" fontId="7" fillId="0" borderId="22" xfId="54" applyNumberFormat="1" applyFont="1" applyBorder="1" applyAlignment="1">
      <alignment horizontal="center" wrapText="1"/>
      <protection/>
    </xf>
    <xf numFmtId="2" fontId="7" fillId="0" borderId="11" xfId="54" applyNumberFormat="1" applyFont="1" applyBorder="1" applyAlignment="1">
      <alignment horizontal="center" vertical="top"/>
      <protection/>
    </xf>
    <xf numFmtId="2" fontId="7" fillId="0" borderId="12" xfId="54" applyNumberFormat="1" applyFont="1" applyBorder="1" applyAlignment="1">
      <alignment horizontal="center" vertical="top"/>
      <protection/>
    </xf>
    <xf numFmtId="0" fontId="50" fillId="0" borderId="11" xfId="0" applyFont="1" applyBorder="1" applyAlignment="1">
      <alignment horizontal="left" vertical="top" wrapText="1"/>
    </xf>
    <xf numFmtId="2" fontId="50" fillId="0" borderId="11" xfId="0" applyNumberFormat="1" applyFont="1" applyBorder="1" applyAlignment="1">
      <alignment horizontal="center" vertical="top"/>
    </xf>
    <xf numFmtId="49" fontId="50" fillId="0" borderId="11" xfId="0" applyNumberFormat="1" applyFont="1" applyBorder="1" applyAlignment="1">
      <alignment wrapText="1"/>
    </xf>
    <xf numFmtId="0" fontId="50" fillId="0" borderId="12" xfId="0" applyFont="1" applyBorder="1" applyAlignment="1">
      <alignment vertical="top" wrapText="1"/>
    </xf>
    <xf numFmtId="43" fontId="9" fillId="0" borderId="12" xfId="0" applyNumberFormat="1" applyFont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7" xfId="0" applyNumberFormat="1" applyFont="1" applyFill="1" applyBorder="1" applyAlignment="1">
      <alignment horizontal="left" vertical="top" wrapText="1"/>
    </xf>
    <xf numFmtId="43" fontId="7" fillId="0" borderId="12" xfId="0" applyNumberFormat="1" applyFont="1" applyFill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43" fontId="7" fillId="0" borderId="11" xfId="0" applyNumberFormat="1" applyFont="1" applyBorder="1" applyAlignment="1">
      <alignment horizontal="left" vertical="top" wrapText="1"/>
    </xf>
    <xf numFmtId="43" fontId="50" fillId="0" borderId="12" xfId="0" applyNumberFormat="1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/>
    </xf>
    <xf numFmtId="0" fontId="7" fillId="0" borderId="11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Continuous"/>
    </xf>
    <xf numFmtId="49" fontId="9" fillId="0" borderId="11" xfId="0" applyNumberFormat="1" applyFont="1" applyFill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left" vertical="top" wrapText="1"/>
    </xf>
    <xf numFmtId="0" fontId="50" fillId="0" borderId="23" xfId="0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top"/>
    </xf>
    <xf numFmtId="0" fontId="50" fillId="0" borderId="11" xfId="0" applyFont="1" applyBorder="1" applyAlignment="1">
      <alignment horizontal="left" vertical="center" wrapText="1"/>
    </xf>
    <xf numFmtId="43" fontId="50" fillId="0" borderId="14" xfId="0" applyNumberFormat="1" applyFont="1" applyBorder="1" applyAlignment="1">
      <alignment horizontal="center" vertical="top"/>
    </xf>
    <xf numFmtId="39" fontId="50" fillId="0" borderId="11" xfId="0" applyNumberFormat="1" applyFont="1" applyBorder="1" applyAlignment="1">
      <alignment horizontal="center" vertical="top"/>
    </xf>
    <xf numFmtId="4" fontId="7" fillId="33" borderId="14" xfId="0" applyNumberFormat="1" applyFont="1" applyFill="1" applyBorder="1" applyAlignment="1">
      <alignment horizontal="center" vertical="top"/>
    </xf>
    <xf numFmtId="4" fontId="7" fillId="33" borderId="15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33" borderId="14" xfId="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49" fontId="51" fillId="0" borderId="11" xfId="0" applyNumberFormat="1" applyFont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left" vertical="top" wrapText="1"/>
    </xf>
    <xf numFmtId="4" fontId="9" fillId="33" borderId="14" xfId="0" applyNumberFormat="1" applyFont="1" applyFill="1" applyBorder="1" applyAlignment="1">
      <alignment horizontal="center" vertical="top"/>
    </xf>
    <xf numFmtId="0" fontId="8" fillId="0" borderId="24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4" fontId="7" fillId="33" borderId="14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left" vertical="top"/>
    </xf>
    <xf numFmtId="0" fontId="9" fillId="33" borderId="11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2" fontId="9" fillId="0" borderId="11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8" fillId="0" borderId="17" xfId="0" applyFont="1" applyBorder="1" applyAlignment="1">
      <alignment/>
    </xf>
    <xf numFmtId="0" fontId="7" fillId="0" borderId="16" xfId="0" applyNumberFormat="1" applyFont="1" applyFill="1" applyBorder="1" applyAlignment="1">
      <alignment horizontal="left" vertical="top" wrapText="1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9" fillId="33" borderId="16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26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vertical="top" wrapText="1"/>
    </xf>
    <xf numFmtId="0" fontId="52" fillId="0" borderId="11" xfId="0" applyFont="1" applyBorder="1" applyAlignment="1">
      <alignment wrapText="1"/>
    </xf>
    <xf numFmtId="0" fontId="7" fillId="33" borderId="12" xfId="54" applyNumberFormat="1" applyFont="1" applyFill="1" applyBorder="1" applyAlignment="1">
      <alignment horizontal="left" vertical="top" wrapText="1"/>
      <protection/>
    </xf>
    <xf numFmtId="0" fontId="52" fillId="0" borderId="16" xfId="0" applyFont="1" applyBorder="1" applyAlignment="1">
      <alignment wrapText="1"/>
    </xf>
    <xf numFmtId="0" fontId="50" fillId="33" borderId="12" xfId="0" applyFont="1" applyFill="1" applyBorder="1" applyAlignment="1">
      <alignment horizontal="justify" vertical="top" wrapText="1"/>
    </xf>
    <xf numFmtId="0" fontId="50" fillId="33" borderId="16" xfId="0" applyFont="1" applyFill="1" applyBorder="1" applyAlignment="1">
      <alignment horizontal="justify" vertical="top" wrapText="1"/>
    </xf>
    <xf numFmtId="0" fontId="50" fillId="0" borderId="12" xfId="0" applyFont="1" applyBorder="1" applyAlignment="1">
      <alignment horizontal="justify" vertical="top" wrapText="1"/>
    </xf>
    <xf numFmtId="0" fontId="50" fillId="0" borderId="16" xfId="0" applyFont="1" applyBorder="1" applyAlignment="1">
      <alignment horizontal="justify" vertical="top" wrapText="1"/>
    </xf>
    <xf numFmtId="1" fontId="7" fillId="0" borderId="12" xfId="54" applyNumberFormat="1" applyFont="1" applyBorder="1" applyAlignment="1">
      <alignment horizontal="center" vertical="top" wrapText="1"/>
      <protection/>
    </xf>
    <xf numFmtId="1" fontId="7" fillId="0" borderId="16" xfId="54" applyNumberFormat="1" applyFont="1" applyBorder="1" applyAlignment="1">
      <alignment horizontal="center" vertical="top" wrapText="1"/>
      <protection/>
    </xf>
    <xf numFmtId="0" fontId="7" fillId="0" borderId="13" xfId="0" applyNumberFormat="1" applyFont="1" applyFill="1" applyBorder="1" applyAlignment="1">
      <alignment horizontal="left" vertical="top" wrapText="1"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 shrinkToFit="1"/>
    </xf>
    <xf numFmtId="0" fontId="7" fillId="0" borderId="16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wrapText="1"/>
    </xf>
    <xf numFmtId="43" fontId="7" fillId="33" borderId="12" xfId="0" applyNumberFormat="1" applyFont="1" applyFill="1" applyBorder="1" applyAlignment="1">
      <alignment horizontal="right" vertical="center"/>
    </xf>
    <xf numFmtId="43" fontId="7" fillId="33" borderId="17" xfId="0" applyNumberFormat="1" applyFont="1" applyFill="1" applyBorder="1" applyAlignment="1">
      <alignment horizontal="right" vertical="center"/>
    </xf>
    <xf numFmtId="43" fontId="7" fillId="33" borderId="16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3" xfId="0" applyFont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17" xfId="0" applyNumberFormat="1" applyFont="1" applyFill="1" applyBorder="1" applyAlignment="1">
      <alignment horizontal="left" vertical="top" wrapText="1"/>
    </xf>
    <xf numFmtId="0" fontId="8" fillId="0" borderId="16" xfId="0" applyFont="1" applyBorder="1" applyAlignment="1">
      <alignment wrapText="1"/>
    </xf>
    <xf numFmtId="0" fontId="50" fillId="33" borderId="12" xfId="0" applyFont="1" applyFill="1" applyBorder="1" applyAlignment="1">
      <alignment vertical="top" wrapText="1"/>
    </xf>
    <xf numFmtId="0" fontId="50" fillId="33" borderId="16" xfId="0" applyFont="1" applyFill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2" fontId="8" fillId="0" borderId="17" xfId="0" applyNumberFormat="1" applyFont="1" applyBorder="1" applyAlignment="1">
      <alignment wrapText="1"/>
    </xf>
    <xf numFmtId="2" fontId="8" fillId="0" borderId="16" xfId="0" applyNumberFormat="1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3"/>
  <sheetViews>
    <sheetView tabSelected="1" zoomScalePageLayoutView="0" workbookViewId="0" topLeftCell="A1">
      <selection activeCell="C5" sqref="C5"/>
    </sheetView>
  </sheetViews>
  <sheetFormatPr defaultColWidth="10.5" defaultRowHeight="11.25"/>
  <cols>
    <col min="1" max="1" width="33" style="0" customWidth="1"/>
    <col min="2" max="2" width="16.33203125" style="0" customWidth="1"/>
    <col min="3" max="3" width="40" style="0" customWidth="1"/>
    <col min="4" max="4" width="22.33203125" style="0" customWidth="1"/>
    <col min="5" max="5" width="22.83203125" style="0" customWidth="1"/>
    <col min="6" max="6" width="21.66015625" style="0" customWidth="1"/>
    <col min="7" max="7" width="12.33203125" style="2" hidden="1" customWidth="1"/>
    <col min="8" max="8" width="17.33203125" style="0" hidden="1" customWidth="1"/>
    <col min="9" max="9" width="0.82421875" style="0" hidden="1" customWidth="1"/>
    <col min="10" max="10" width="25.5" style="0" customWidth="1"/>
  </cols>
  <sheetData>
    <row r="1" spans="5:7" ht="9.75">
      <c r="E1" t="s">
        <v>31</v>
      </c>
      <c r="F1">
        <v>503166</v>
      </c>
      <c r="G1" s="3"/>
    </row>
    <row r="3" spans="1:7" s="1" customFormat="1" ht="17.25">
      <c r="A3" s="4" t="s">
        <v>12</v>
      </c>
      <c r="B3" s="5"/>
      <c r="C3" s="5"/>
      <c r="D3" s="5"/>
      <c r="E3" s="5"/>
      <c r="G3" s="6"/>
    </row>
    <row r="4" spans="1:7" s="1" customFormat="1" ht="17.25">
      <c r="A4" s="4"/>
      <c r="B4" s="5"/>
      <c r="C4" s="5" t="s">
        <v>498</v>
      </c>
      <c r="D4" s="5"/>
      <c r="E4" s="5"/>
      <c r="F4" s="5"/>
      <c r="G4" s="6"/>
    </row>
    <row r="5" spans="1:150" ht="10.5">
      <c r="A5" s="7"/>
      <c r="B5" s="7"/>
      <c r="C5" s="7"/>
      <c r="D5" s="7"/>
      <c r="E5" s="7"/>
      <c r="F5" s="7"/>
      <c r="G5" s="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</row>
    <row r="6" spans="1:150" ht="84.75" customHeight="1">
      <c r="A6" s="18" t="s">
        <v>0</v>
      </c>
      <c r="B6" s="19" t="s">
        <v>1</v>
      </c>
      <c r="C6" s="20" t="s">
        <v>2</v>
      </c>
      <c r="D6" s="18" t="s">
        <v>3</v>
      </c>
      <c r="E6" s="18" t="s">
        <v>4</v>
      </c>
      <c r="F6" s="21" t="s">
        <v>199</v>
      </c>
      <c r="G6" s="22"/>
      <c r="H6" s="23"/>
      <c r="I6" s="23"/>
      <c r="J6" s="24" t="s">
        <v>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</row>
    <row r="7" spans="1:150" ht="13.5">
      <c r="A7" s="25" t="s">
        <v>6</v>
      </c>
      <c r="B7" s="25" t="s">
        <v>7</v>
      </c>
      <c r="C7" s="26" t="s">
        <v>8</v>
      </c>
      <c r="D7" s="25" t="s">
        <v>9</v>
      </c>
      <c r="E7" s="25" t="s">
        <v>10</v>
      </c>
      <c r="F7" s="27" t="s">
        <v>11</v>
      </c>
      <c r="G7" s="28"/>
      <c r="H7" s="23"/>
      <c r="I7" s="23"/>
      <c r="J7" s="29">
        <v>7</v>
      </c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</row>
    <row r="8" spans="1:150" ht="72" customHeight="1">
      <c r="A8" s="30" t="s">
        <v>168</v>
      </c>
      <c r="B8" s="31" t="s">
        <v>200</v>
      </c>
      <c r="C8" s="32"/>
      <c r="D8" s="33">
        <f>D9+D11+D13</f>
        <v>5123357.85</v>
      </c>
      <c r="E8" s="33">
        <f>E9+E11+E13</f>
        <v>4459158.51</v>
      </c>
      <c r="F8" s="34">
        <f>F9+F11+F13</f>
        <v>664199.34</v>
      </c>
      <c r="G8" s="28"/>
      <c r="H8" s="23"/>
      <c r="I8" s="23"/>
      <c r="J8" s="35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</row>
    <row r="9" spans="1:150" ht="113.25" customHeight="1">
      <c r="A9" s="183" t="s">
        <v>91</v>
      </c>
      <c r="B9" s="36" t="s">
        <v>201</v>
      </c>
      <c r="C9" s="32"/>
      <c r="D9" s="37">
        <v>4225961.81</v>
      </c>
      <c r="E9" s="38">
        <v>4223025.51</v>
      </c>
      <c r="F9" s="38">
        <v>2936.3</v>
      </c>
      <c r="G9" s="28"/>
      <c r="H9" s="23"/>
      <c r="I9" s="23"/>
      <c r="J9" s="35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</row>
    <row r="10" spans="1:150" ht="95.25" customHeight="1">
      <c r="A10" s="187"/>
      <c r="B10" s="39" t="s">
        <v>206</v>
      </c>
      <c r="C10" s="40" t="s">
        <v>52</v>
      </c>
      <c r="D10" s="37">
        <v>4225961.81</v>
      </c>
      <c r="E10" s="38">
        <v>4223025.51</v>
      </c>
      <c r="F10" s="38">
        <v>2936.3</v>
      </c>
      <c r="G10" s="28"/>
      <c r="H10" s="23"/>
      <c r="I10" s="23"/>
      <c r="J10" s="35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</row>
    <row r="11" spans="1:150" ht="24.75" customHeight="1">
      <c r="A11" s="183" t="s">
        <v>92</v>
      </c>
      <c r="B11" s="39" t="s">
        <v>202</v>
      </c>
      <c r="C11" s="40"/>
      <c r="D11" s="41">
        <v>180000</v>
      </c>
      <c r="E11" s="42">
        <v>23819.09</v>
      </c>
      <c r="F11" s="42">
        <v>156180.91</v>
      </c>
      <c r="G11" s="28"/>
      <c r="H11" s="23"/>
      <c r="I11" s="23"/>
      <c r="J11" s="35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</row>
    <row r="12" spans="1:150" ht="42.75" customHeight="1">
      <c r="A12" s="187"/>
      <c r="B12" s="39" t="s">
        <v>207</v>
      </c>
      <c r="C12" s="43" t="s">
        <v>94</v>
      </c>
      <c r="D12" s="41">
        <v>180000</v>
      </c>
      <c r="E12" s="42">
        <v>23819.09</v>
      </c>
      <c r="F12" s="42">
        <v>156180.91</v>
      </c>
      <c r="G12" s="28"/>
      <c r="H12" s="23"/>
      <c r="I12" s="23"/>
      <c r="J12" s="44" t="s">
        <v>492</v>
      </c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</row>
    <row r="13" spans="1:150" ht="57" customHeight="1">
      <c r="A13" s="183" t="s">
        <v>93</v>
      </c>
      <c r="B13" s="39" t="s">
        <v>203</v>
      </c>
      <c r="C13" s="43"/>
      <c r="D13" s="45">
        <v>717396.04</v>
      </c>
      <c r="E13" s="45">
        <v>212313.91</v>
      </c>
      <c r="F13" s="45">
        <v>505082.13</v>
      </c>
      <c r="G13" s="28"/>
      <c r="H13" s="23"/>
      <c r="I13" s="23"/>
      <c r="J13" s="35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spans="1:150" ht="39.75" customHeight="1">
      <c r="A14" s="187"/>
      <c r="B14" s="46" t="s">
        <v>208</v>
      </c>
      <c r="C14" s="47" t="s">
        <v>53</v>
      </c>
      <c r="D14" s="45">
        <v>717396.04</v>
      </c>
      <c r="E14" s="45">
        <v>212313.91</v>
      </c>
      <c r="F14" s="45">
        <v>505082.13</v>
      </c>
      <c r="G14" s="28"/>
      <c r="H14" s="23"/>
      <c r="I14" s="23"/>
      <c r="J14" s="44" t="s">
        <v>204</v>
      </c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spans="1:150" ht="57" customHeight="1">
      <c r="A15" s="48" t="s">
        <v>95</v>
      </c>
      <c r="B15" s="31" t="s">
        <v>205</v>
      </c>
      <c r="C15" s="26"/>
      <c r="D15" s="49">
        <f>D16+D24+D33+D40+D47+D54+D58+D62+D65+D67</f>
        <v>445123972.37</v>
      </c>
      <c r="E15" s="49">
        <f>E16+E24+E33+E40+E47+E54+E58+E62+E65+E67</f>
        <v>443611973.75</v>
      </c>
      <c r="F15" s="49">
        <f>F16+F24+F58+F62</f>
        <v>1511998.6199999999</v>
      </c>
      <c r="G15" s="28"/>
      <c r="H15" s="23"/>
      <c r="I15" s="23"/>
      <c r="J15" s="50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</row>
    <row r="16" spans="1:150" ht="62.25" customHeight="1">
      <c r="A16" s="217" t="s">
        <v>96</v>
      </c>
      <c r="B16" s="39" t="s">
        <v>209</v>
      </c>
      <c r="C16" s="51"/>
      <c r="D16" s="52">
        <f>D17+D18+D19+D20+D21+D22+D23</f>
        <v>220976970.24</v>
      </c>
      <c r="E16" s="52">
        <f>E17+E18+E19+E20+E21+E22+E23</f>
        <v>220154620.23</v>
      </c>
      <c r="F16" s="53">
        <f>F18+F20+F21+F22+F23</f>
        <v>822350.01</v>
      </c>
      <c r="G16" s="51"/>
      <c r="H16" s="35"/>
      <c r="I16" s="35"/>
      <c r="J16" s="35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</row>
    <row r="17" spans="1:150" ht="41.25" customHeight="1">
      <c r="A17" s="184"/>
      <c r="B17" s="39" t="s">
        <v>211</v>
      </c>
      <c r="C17" s="55" t="s">
        <v>210</v>
      </c>
      <c r="D17" s="56">
        <v>98987034.56</v>
      </c>
      <c r="E17" s="56">
        <v>98987034.56</v>
      </c>
      <c r="F17" s="57"/>
      <c r="G17" s="28"/>
      <c r="H17" s="23"/>
      <c r="I17" s="23"/>
      <c r="J17" s="58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</row>
    <row r="18" spans="1:150" ht="178.5" customHeight="1">
      <c r="A18" s="184"/>
      <c r="B18" s="39" t="s">
        <v>214</v>
      </c>
      <c r="C18" s="55" t="s">
        <v>213</v>
      </c>
      <c r="D18" s="56">
        <v>5873976</v>
      </c>
      <c r="E18" s="56">
        <v>5835584</v>
      </c>
      <c r="F18" s="59">
        <v>38392</v>
      </c>
      <c r="G18" s="178" t="s">
        <v>212</v>
      </c>
      <c r="H18" s="178"/>
      <c r="I18" s="60"/>
      <c r="J18" s="40" t="s">
        <v>493</v>
      </c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</row>
    <row r="19" spans="1:150" ht="123.75" customHeight="1">
      <c r="A19" s="184"/>
      <c r="B19" s="39" t="s">
        <v>215</v>
      </c>
      <c r="C19" s="55" t="s">
        <v>497</v>
      </c>
      <c r="D19" s="56">
        <v>5535185.32</v>
      </c>
      <c r="E19" s="56">
        <v>5535185.32</v>
      </c>
      <c r="F19" s="61"/>
      <c r="G19" s="28"/>
      <c r="H19" s="62"/>
      <c r="I19" s="62"/>
      <c r="J19" s="35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</row>
    <row r="20" spans="1:150" ht="112.5" customHeight="1">
      <c r="A20" s="184"/>
      <c r="B20" s="39" t="s">
        <v>219</v>
      </c>
      <c r="C20" s="55" t="s">
        <v>217</v>
      </c>
      <c r="D20" s="63">
        <v>100205504</v>
      </c>
      <c r="E20" s="63">
        <v>99512063</v>
      </c>
      <c r="F20" s="64">
        <v>693441</v>
      </c>
      <c r="G20" s="179" t="s">
        <v>216</v>
      </c>
      <c r="H20" s="179"/>
      <c r="I20" s="23"/>
      <c r="J20" s="65" t="s">
        <v>218</v>
      </c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</row>
    <row r="21" spans="1:150" ht="57" customHeight="1">
      <c r="A21" s="184"/>
      <c r="B21" s="39" t="s">
        <v>220</v>
      </c>
      <c r="C21" s="239" t="s">
        <v>97</v>
      </c>
      <c r="D21" s="56">
        <v>9533165.08</v>
      </c>
      <c r="E21" s="56">
        <v>9525686.81</v>
      </c>
      <c r="F21" s="59">
        <v>7478.27</v>
      </c>
      <c r="G21" s="28"/>
      <c r="H21" s="23"/>
      <c r="I21" s="23"/>
      <c r="J21" s="18" t="s">
        <v>224</v>
      </c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</row>
    <row r="22" spans="1:150" ht="40.5" customHeight="1">
      <c r="A22" s="184"/>
      <c r="B22" s="39" t="s">
        <v>221</v>
      </c>
      <c r="C22" s="240"/>
      <c r="D22" s="56">
        <v>800000</v>
      </c>
      <c r="E22" s="56">
        <v>720382.31</v>
      </c>
      <c r="F22" s="59">
        <v>79617.69</v>
      </c>
      <c r="G22" s="28"/>
      <c r="H22" s="23"/>
      <c r="I22" s="23"/>
      <c r="J22" s="18" t="s">
        <v>222</v>
      </c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</row>
    <row r="23" spans="1:150" ht="43.5" customHeight="1">
      <c r="A23" s="184"/>
      <c r="B23" s="39" t="s">
        <v>223</v>
      </c>
      <c r="C23" s="241"/>
      <c r="D23" s="56">
        <v>42105.28</v>
      </c>
      <c r="E23" s="56">
        <v>38684.23</v>
      </c>
      <c r="F23" s="59">
        <v>3421.05</v>
      </c>
      <c r="G23" s="28"/>
      <c r="H23" s="23"/>
      <c r="I23" s="23"/>
      <c r="J23" s="18" t="s">
        <v>222</v>
      </c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</row>
    <row r="24" spans="1:150" ht="136.5" customHeight="1">
      <c r="A24" s="191" t="s">
        <v>98</v>
      </c>
      <c r="B24" s="36" t="s">
        <v>226</v>
      </c>
      <c r="C24" s="66"/>
      <c r="D24" s="67">
        <f>D25+D26+D27+D28+D29+D30+D31+D32</f>
        <v>169272778.9</v>
      </c>
      <c r="E24" s="67">
        <f>E25+E26+E27+E28+E29+E30+E31+E32</f>
        <v>169270756.51</v>
      </c>
      <c r="F24" s="68">
        <f>F29+F30+F31</f>
        <v>2022.3899999999999</v>
      </c>
      <c r="G24" s="28"/>
      <c r="H24" s="23"/>
      <c r="I24" s="23"/>
      <c r="J24" s="50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</row>
    <row r="25" spans="1:150" ht="46.5" customHeight="1">
      <c r="A25" s="184"/>
      <c r="B25" s="39" t="s">
        <v>225</v>
      </c>
      <c r="C25" s="69" t="s">
        <v>28</v>
      </c>
      <c r="D25" s="70">
        <v>25766272</v>
      </c>
      <c r="E25" s="70">
        <v>25766272</v>
      </c>
      <c r="F25" s="71"/>
      <c r="G25" s="51"/>
      <c r="H25" s="35"/>
      <c r="I25" s="35"/>
      <c r="J25" s="35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</row>
    <row r="26" spans="1:150" ht="206.25" customHeight="1">
      <c r="A26" s="184"/>
      <c r="B26" s="72" t="s">
        <v>227</v>
      </c>
      <c r="C26" s="55" t="s">
        <v>101</v>
      </c>
      <c r="D26" s="56">
        <v>132395449.16</v>
      </c>
      <c r="E26" s="56">
        <v>132395449.16</v>
      </c>
      <c r="F26" s="73"/>
      <c r="G26" s="28"/>
      <c r="H26" s="23"/>
      <c r="I26" s="23"/>
      <c r="J26" s="58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</row>
    <row r="27" spans="1:150" ht="148.5" customHeight="1">
      <c r="A27" s="184"/>
      <c r="B27" s="74" t="s">
        <v>228</v>
      </c>
      <c r="C27" s="75" t="s">
        <v>99</v>
      </c>
      <c r="D27" s="76">
        <v>1200214.66</v>
      </c>
      <c r="E27" s="76">
        <v>1200214.66</v>
      </c>
      <c r="F27" s="27"/>
      <c r="G27" s="28"/>
      <c r="H27" s="23"/>
      <c r="I27" s="23"/>
      <c r="J27" s="35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</row>
    <row r="28" spans="1:150" ht="57" customHeight="1">
      <c r="A28" s="184"/>
      <c r="B28" s="74" t="s">
        <v>230</v>
      </c>
      <c r="C28" s="55" t="s">
        <v>229</v>
      </c>
      <c r="D28" s="56">
        <v>6420021.5</v>
      </c>
      <c r="E28" s="56">
        <v>6420021.5</v>
      </c>
      <c r="F28" s="77"/>
      <c r="G28" s="28"/>
      <c r="H28" s="23"/>
      <c r="I28" s="23"/>
      <c r="J28" s="35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</row>
    <row r="29" spans="1:150" ht="43.5" customHeight="1">
      <c r="A29" s="184"/>
      <c r="B29" s="78" t="s">
        <v>231</v>
      </c>
      <c r="C29" s="180" t="s">
        <v>100</v>
      </c>
      <c r="D29" s="79">
        <v>653990</v>
      </c>
      <c r="E29" s="80">
        <v>653506</v>
      </c>
      <c r="F29" s="80">
        <v>484</v>
      </c>
      <c r="G29" s="28"/>
      <c r="H29" s="23"/>
      <c r="I29" s="23"/>
      <c r="J29" s="18" t="s">
        <v>222</v>
      </c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</row>
    <row r="30" spans="1:150" ht="43.5" customHeight="1">
      <c r="A30" s="186"/>
      <c r="B30" s="78" t="s">
        <v>232</v>
      </c>
      <c r="C30" s="181"/>
      <c r="D30" s="70">
        <v>1784200</v>
      </c>
      <c r="E30" s="70">
        <v>1784059.1</v>
      </c>
      <c r="F30" s="70">
        <v>140.9</v>
      </c>
      <c r="G30" s="28"/>
      <c r="H30" s="23"/>
      <c r="I30" s="23"/>
      <c r="J30" s="18" t="s">
        <v>222</v>
      </c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</row>
    <row r="31" spans="1:150" ht="48" customHeight="1">
      <c r="A31" s="54"/>
      <c r="B31" s="74" t="s">
        <v>233</v>
      </c>
      <c r="C31" s="181"/>
      <c r="D31" s="81">
        <v>1000000</v>
      </c>
      <c r="E31" s="81">
        <v>998602.51</v>
      </c>
      <c r="F31" s="81">
        <v>1397.49</v>
      </c>
      <c r="G31" s="28"/>
      <c r="H31" s="23"/>
      <c r="I31" s="23"/>
      <c r="J31" s="18" t="s">
        <v>222</v>
      </c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</row>
    <row r="32" spans="1:150" ht="39.75" customHeight="1">
      <c r="A32" s="54"/>
      <c r="B32" s="74" t="s">
        <v>234</v>
      </c>
      <c r="C32" s="182"/>
      <c r="D32" s="81">
        <v>52631.58</v>
      </c>
      <c r="E32" s="81">
        <v>52631.58</v>
      </c>
      <c r="F32" s="27"/>
      <c r="G32" s="28"/>
      <c r="H32" s="23"/>
      <c r="I32" s="23"/>
      <c r="J32" s="35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</row>
    <row r="33" spans="1:150" ht="84" customHeight="1">
      <c r="A33" s="191" t="s">
        <v>102</v>
      </c>
      <c r="B33" s="39" t="s">
        <v>235</v>
      </c>
      <c r="C33" s="26"/>
      <c r="D33" s="82">
        <f>D34+D35+D36+D37+D38+D39</f>
        <v>33542831.26</v>
      </c>
      <c r="E33" s="82">
        <v>33542831.26</v>
      </c>
      <c r="F33" s="27"/>
      <c r="G33" s="28"/>
      <c r="H33" s="23"/>
      <c r="I33" s="23"/>
      <c r="J33" s="35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</row>
    <row r="34" spans="1:150" ht="84.75" customHeight="1">
      <c r="A34" s="184"/>
      <c r="B34" s="83" t="s">
        <v>236</v>
      </c>
      <c r="C34" s="55" t="s">
        <v>16</v>
      </c>
      <c r="D34" s="56">
        <v>27032177.26</v>
      </c>
      <c r="E34" s="56">
        <v>27032177.26</v>
      </c>
      <c r="F34" s="27"/>
      <c r="G34" s="28"/>
      <c r="H34" s="23"/>
      <c r="I34" s="23"/>
      <c r="J34" s="35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</row>
    <row r="35" spans="1:150" ht="54.75" customHeight="1">
      <c r="A35" s="184"/>
      <c r="B35" s="83" t="s">
        <v>239</v>
      </c>
      <c r="C35" s="55" t="s">
        <v>103</v>
      </c>
      <c r="D35" s="56">
        <v>115000</v>
      </c>
      <c r="E35" s="56">
        <v>115000</v>
      </c>
      <c r="F35" s="27"/>
      <c r="G35" s="28"/>
      <c r="H35" s="23"/>
      <c r="I35" s="23"/>
      <c r="J35" s="35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</row>
    <row r="36" spans="1:150" ht="83.25" customHeight="1">
      <c r="A36" s="184"/>
      <c r="B36" s="83" t="s">
        <v>240</v>
      </c>
      <c r="C36" s="55" t="s">
        <v>237</v>
      </c>
      <c r="D36" s="56">
        <v>439767</v>
      </c>
      <c r="E36" s="56">
        <v>439767</v>
      </c>
      <c r="F36" s="27"/>
      <c r="G36" s="28"/>
      <c r="H36" s="23"/>
      <c r="I36" s="23"/>
      <c r="J36" s="35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</row>
    <row r="37" spans="1:150" ht="99" customHeight="1">
      <c r="A37" s="184"/>
      <c r="B37" s="83" t="s">
        <v>241</v>
      </c>
      <c r="C37" s="55" t="s">
        <v>238</v>
      </c>
      <c r="D37" s="56">
        <v>1045459</v>
      </c>
      <c r="E37" s="56">
        <v>1045459</v>
      </c>
      <c r="F37" s="27"/>
      <c r="G37" s="28"/>
      <c r="H37" s="23"/>
      <c r="I37" s="23"/>
      <c r="J37" s="35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</row>
    <row r="38" spans="1:150" ht="114.75" customHeight="1">
      <c r="A38" s="186"/>
      <c r="B38" s="83" t="s">
        <v>244</v>
      </c>
      <c r="C38" s="55" t="s">
        <v>242</v>
      </c>
      <c r="D38" s="56">
        <v>1540526</v>
      </c>
      <c r="E38" s="56">
        <v>1540526</v>
      </c>
      <c r="F38" s="27"/>
      <c r="G38" s="28"/>
      <c r="H38" s="23"/>
      <c r="I38" s="23"/>
      <c r="J38" s="50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</row>
    <row r="39" spans="1:150" ht="138" customHeight="1">
      <c r="A39" s="54"/>
      <c r="B39" s="83" t="s">
        <v>245</v>
      </c>
      <c r="C39" s="55" t="s">
        <v>243</v>
      </c>
      <c r="D39" s="56">
        <v>3369902</v>
      </c>
      <c r="E39" s="56">
        <v>3369902</v>
      </c>
      <c r="F39" s="27"/>
      <c r="G39" s="28"/>
      <c r="H39" s="23"/>
      <c r="I39" s="23"/>
      <c r="J39" s="50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</row>
    <row r="40" spans="1:150" ht="67.5" customHeight="1">
      <c r="A40" s="191" t="s">
        <v>104</v>
      </c>
      <c r="B40" s="39" t="s">
        <v>246</v>
      </c>
      <c r="C40" s="26"/>
      <c r="D40" s="82">
        <f>D41+D44+D45+D46</f>
        <v>3011226</v>
      </c>
      <c r="E40" s="82">
        <v>3011226</v>
      </c>
      <c r="F40" s="27"/>
      <c r="G40" s="28"/>
      <c r="H40" s="23"/>
      <c r="I40" s="23"/>
      <c r="J40" s="35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</row>
    <row r="41" spans="1:150" ht="21" customHeight="1">
      <c r="A41" s="184"/>
      <c r="B41" s="211" t="s">
        <v>250</v>
      </c>
      <c r="C41" s="214" t="s">
        <v>247</v>
      </c>
      <c r="D41" s="220">
        <v>1802026</v>
      </c>
      <c r="E41" s="220">
        <f>D41</f>
        <v>1802026</v>
      </c>
      <c r="F41" s="25"/>
      <c r="G41" s="28"/>
      <c r="H41" s="23"/>
      <c r="I41" s="23"/>
      <c r="J41" s="58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</row>
    <row r="42" spans="1:150" ht="18.75" customHeight="1">
      <c r="A42" s="184"/>
      <c r="B42" s="212"/>
      <c r="C42" s="215"/>
      <c r="D42" s="221"/>
      <c r="E42" s="221"/>
      <c r="F42" s="84"/>
      <c r="G42" s="28"/>
      <c r="H42" s="23"/>
      <c r="I42" s="23"/>
      <c r="J42" s="35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</row>
    <row r="43" spans="1:150" ht="9.75" customHeight="1">
      <c r="A43" s="184"/>
      <c r="B43" s="213"/>
      <c r="C43" s="216"/>
      <c r="D43" s="222"/>
      <c r="E43" s="222"/>
      <c r="F43" s="61"/>
      <c r="G43" s="28"/>
      <c r="H43" s="23"/>
      <c r="I43" s="23"/>
      <c r="J43" s="35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</row>
    <row r="44" spans="1:150" ht="90.75" customHeight="1">
      <c r="A44" s="184"/>
      <c r="B44" s="74" t="s">
        <v>251</v>
      </c>
      <c r="C44" s="75" t="s">
        <v>105</v>
      </c>
      <c r="D44" s="76">
        <v>115500</v>
      </c>
      <c r="E44" s="76">
        <v>115500</v>
      </c>
      <c r="F44" s="73"/>
      <c r="G44" s="28"/>
      <c r="H44" s="23"/>
      <c r="I44" s="23"/>
      <c r="J44" s="35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</row>
    <row r="45" spans="1:150" ht="57.75" customHeight="1">
      <c r="A45" s="186"/>
      <c r="B45" s="85" t="s">
        <v>252</v>
      </c>
      <c r="C45" s="55" t="s">
        <v>248</v>
      </c>
      <c r="D45" s="56">
        <v>1085700</v>
      </c>
      <c r="E45" s="56">
        <v>1085700</v>
      </c>
      <c r="F45" s="27"/>
      <c r="G45" s="28"/>
      <c r="H45" s="23"/>
      <c r="I45" s="23"/>
      <c r="J45" s="35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</row>
    <row r="46" spans="1:150" ht="75.75" customHeight="1">
      <c r="A46" s="54"/>
      <c r="B46" s="85" t="s">
        <v>253</v>
      </c>
      <c r="C46" s="55" t="s">
        <v>249</v>
      </c>
      <c r="D46" s="56">
        <v>8000</v>
      </c>
      <c r="E46" s="56">
        <v>8000</v>
      </c>
      <c r="F46" s="27"/>
      <c r="G46" s="28"/>
      <c r="H46" s="23"/>
      <c r="I46" s="23"/>
      <c r="J46" s="35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</row>
    <row r="47" spans="1:150" ht="28.5" customHeight="1">
      <c r="A47" s="191" t="s">
        <v>106</v>
      </c>
      <c r="B47" s="39" t="s">
        <v>258</v>
      </c>
      <c r="C47" s="26"/>
      <c r="D47" s="82">
        <f>D48+D49+D53</f>
        <v>167900</v>
      </c>
      <c r="E47" s="82">
        <f>E48+E49+E53</f>
        <v>167900</v>
      </c>
      <c r="F47" s="27"/>
      <c r="G47" s="28"/>
      <c r="H47" s="23"/>
      <c r="I47" s="23"/>
      <c r="J47" s="35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</row>
    <row r="48" spans="1:150" ht="48.75" customHeight="1">
      <c r="A48" s="184"/>
      <c r="B48" s="86" t="s">
        <v>254</v>
      </c>
      <c r="C48" s="69" t="s">
        <v>108</v>
      </c>
      <c r="D48" s="87">
        <v>45400</v>
      </c>
      <c r="E48" s="87">
        <v>45400</v>
      </c>
      <c r="F48" s="27"/>
      <c r="G48" s="28"/>
      <c r="H48" s="23"/>
      <c r="I48" s="23"/>
      <c r="J48" s="35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</row>
    <row r="49" spans="1:150" ht="35.25" customHeight="1">
      <c r="A49" s="184"/>
      <c r="B49" s="86" t="s">
        <v>255</v>
      </c>
      <c r="C49" s="69" t="s">
        <v>256</v>
      </c>
      <c r="D49" s="88">
        <v>5000</v>
      </c>
      <c r="E49" s="88">
        <v>5000</v>
      </c>
      <c r="F49" s="27"/>
      <c r="G49" s="28"/>
      <c r="H49" s="23"/>
      <c r="I49" s="23"/>
      <c r="J49" s="35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</row>
    <row r="50" spans="1:150" ht="21" customHeight="1" hidden="1">
      <c r="A50" s="184"/>
      <c r="B50" s="86" t="s">
        <v>107</v>
      </c>
      <c r="C50" s="69" t="s">
        <v>109</v>
      </c>
      <c r="D50" s="89">
        <v>5000</v>
      </c>
      <c r="E50" s="89">
        <v>5000</v>
      </c>
      <c r="F50" s="27"/>
      <c r="G50" s="28"/>
      <c r="H50" s="23"/>
      <c r="I50" s="23"/>
      <c r="J50" s="35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</row>
    <row r="51" spans="1:150" ht="21" customHeight="1" hidden="1">
      <c r="A51" s="184"/>
      <c r="B51" s="86" t="s">
        <v>107</v>
      </c>
      <c r="C51" s="69" t="s">
        <v>110</v>
      </c>
      <c r="D51" s="89">
        <v>117500</v>
      </c>
      <c r="E51" s="89">
        <v>117500</v>
      </c>
      <c r="F51" s="27"/>
      <c r="G51" s="28"/>
      <c r="H51" s="23"/>
      <c r="I51" s="23"/>
      <c r="J51" s="35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</row>
    <row r="52" spans="1:150" ht="0.75" customHeight="1" hidden="1">
      <c r="A52" s="184"/>
      <c r="B52" s="25"/>
      <c r="C52" s="26"/>
      <c r="D52" s="25"/>
      <c r="E52" s="25"/>
      <c r="F52" s="27"/>
      <c r="G52" s="28"/>
      <c r="H52" s="23"/>
      <c r="I52" s="23"/>
      <c r="J52" s="35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</row>
    <row r="53" spans="1:150" ht="41.25" customHeight="1">
      <c r="A53" s="186"/>
      <c r="B53" s="86" t="s">
        <v>257</v>
      </c>
      <c r="C53" s="69" t="s">
        <v>110</v>
      </c>
      <c r="D53" s="89">
        <v>117500</v>
      </c>
      <c r="E53" s="89">
        <v>117500</v>
      </c>
      <c r="F53" s="27"/>
      <c r="G53" s="28"/>
      <c r="H53" s="23"/>
      <c r="I53" s="23"/>
      <c r="J53" s="35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</row>
    <row r="54" spans="1:150" ht="67.5" customHeight="1">
      <c r="A54" s="191" t="s">
        <v>111</v>
      </c>
      <c r="B54" s="39" t="s">
        <v>259</v>
      </c>
      <c r="C54" s="26"/>
      <c r="D54" s="82">
        <f>D55+D56+D57</f>
        <v>35000</v>
      </c>
      <c r="E54" s="82">
        <f>E55+E56+E57</f>
        <v>35000</v>
      </c>
      <c r="F54" s="27"/>
      <c r="G54" s="28"/>
      <c r="H54" s="23"/>
      <c r="I54" s="23"/>
      <c r="J54" s="35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</row>
    <row r="55" spans="1:150" ht="69.75" customHeight="1">
      <c r="A55" s="184"/>
      <c r="B55" s="90" t="s">
        <v>260</v>
      </c>
      <c r="C55" s="69" t="s">
        <v>112</v>
      </c>
      <c r="D55" s="91">
        <v>15000</v>
      </c>
      <c r="E55" s="91">
        <v>15000</v>
      </c>
      <c r="F55" s="27"/>
      <c r="G55" s="28"/>
      <c r="H55" s="23"/>
      <c r="I55" s="23"/>
      <c r="J55" s="35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</row>
    <row r="56" spans="1:150" ht="41.25" customHeight="1">
      <c r="A56" s="184"/>
      <c r="B56" s="90" t="s">
        <v>261</v>
      </c>
      <c r="C56" s="69" t="s">
        <v>113</v>
      </c>
      <c r="D56" s="91">
        <v>15000</v>
      </c>
      <c r="E56" s="91">
        <v>15000</v>
      </c>
      <c r="F56" s="27"/>
      <c r="G56" s="28"/>
      <c r="H56" s="23"/>
      <c r="I56" s="23"/>
      <c r="J56" s="35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</row>
    <row r="57" spans="1:150" ht="42" customHeight="1">
      <c r="A57" s="186"/>
      <c r="B57" s="90" t="s">
        <v>262</v>
      </c>
      <c r="C57" s="69" t="s">
        <v>114</v>
      </c>
      <c r="D57" s="91">
        <v>5000</v>
      </c>
      <c r="E57" s="91">
        <v>5000</v>
      </c>
      <c r="F57" s="27"/>
      <c r="G57" s="28"/>
      <c r="H57" s="23"/>
      <c r="I57" s="23"/>
      <c r="J57" s="35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</row>
    <row r="58" spans="1:150" ht="39.75" customHeight="1">
      <c r="A58" s="191" t="s">
        <v>115</v>
      </c>
      <c r="B58" s="39" t="s">
        <v>263</v>
      </c>
      <c r="C58" s="26"/>
      <c r="D58" s="82">
        <f>D59+D60+D61</f>
        <v>1272260.0899999999</v>
      </c>
      <c r="E58" s="82">
        <f>E59+E60+E61</f>
        <v>1006164.8200000001</v>
      </c>
      <c r="F58" s="92">
        <f>F60</f>
        <v>266095.27</v>
      </c>
      <c r="G58" s="28"/>
      <c r="H58" s="23"/>
      <c r="I58" s="23"/>
      <c r="J58" s="35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</row>
    <row r="59" spans="1:150" ht="43.5" customHeight="1">
      <c r="A59" s="184"/>
      <c r="B59" s="90" t="s">
        <v>265</v>
      </c>
      <c r="C59" s="69" t="s">
        <v>264</v>
      </c>
      <c r="D59" s="91">
        <v>150000</v>
      </c>
      <c r="E59" s="91">
        <v>150000</v>
      </c>
      <c r="F59" s="27"/>
      <c r="G59" s="28"/>
      <c r="H59" s="23"/>
      <c r="I59" s="23"/>
      <c r="J59" s="35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</row>
    <row r="60" spans="1:150" ht="166.5" customHeight="1">
      <c r="A60" s="184"/>
      <c r="B60" s="90" t="s">
        <v>267</v>
      </c>
      <c r="C60" s="93" t="s">
        <v>266</v>
      </c>
      <c r="D60" s="94">
        <v>609510.33</v>
      </c>
      <c r="E60" s="94">
        <v>343415.06</v>
      </c>
      <c r="F60" s="94">
        <v>266095.27</v>
      </c>
      <c r="G60" s="28"/>
      <c r="H60" s="23"/>
      <c r="I60" s="23"/>
      <c r="J60" s="18" t="s">
        <v>407</v>
      </c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</row>
    <row r="61" spans="1:150" ht="63" customHeight="1">
      <c r="A61" s="186"/>
      <c r="B61" s="90" t="s">
        <v>268</v>
      </c>
      <c r="C61" s="93" t="s">
        <v>116</v>
      </c>
      <c r="D61" s="94">
        <v>512749.76</v>
      </c>
      <c r="E61" s="94">
        <v>512749.76</v>
      </c>
      <c r="F61" s="27"/>
      <c r="G61" s="28"/>
      <c r="H61" s="23"/>
      <c r="I61" s="23"/>
      <c r="J61" s="35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</row>
    <row r="62" spans="1:150" ht="96" customHeight="1">
      <c r="A62" s="191" t="s">
        <v>117</v>
      </c>
      <c r="B62" s="39" t="s">
        <v>269</v>
      </c>
      <c r="C62" s="26"/>
      <c r="D62" s="82">
        <f>D63+D64</f>
        <v>11961672.530000001</v>
      </c>
      <c r="E62" s="82">
        <f>E63+E64</f>
        <v>11540141.58</v>
      </c>
      <c r="F62" s="95">
        <f>F63+F64</f>
        <v>421530.95</v>
      </c>
      <c r="G62" s="28"/>
      <c r="H62" s="23"/>
      <c r="I62" s="23"/>
      <c r="J62" s="35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</row>
    <row r="63" spans="1:150" ht="78" customHeight="1">
      <c r="A63" s="184"/>
      <c r="B63" s="90" t="s">
        <v>270</v>
      </c>
      <c r="C63" s="69" t="s">
        <v>69</v>
      </c>
      <c r="D63" s="96">
        <v>7161459.19</v>
      </c>
      <c r="E63" s="96">
        <v>7156964.24</v>
      </c>
      <c r="F63" s="97">
        <v>4494.95</v>
      </c>
      <c r="G63" s="28"/>
      <c r="H63" s="23"/>
      <c r="I63" s="23"/>
      <c r="J63" s="35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</row>
    <row r="64" spans="1:150" ht="123.75" customHeight="1">
      <c r="A64" s="186"/>
      <c r="B64" s="90" t="s">
        <v>271</v>
      </c>
      <c r="C64" s="69" t="s">
        <v>70</v>
      </c>
      <c r="D64" s="89">
        <v>4800213.34</v>
      </c>
      <c r="E64" s="89">
        <v>4383177.34</v>
      </c>
      <c r="F64" s="98">
        <v>417036</v>
      </c>
      <c r="G64" s="28"/>
      <c r="H64" s="23"/>
      <c r="I64" s="23"/>
      <c r="J64" s="99" t="s">
        <v>272</v>
      </c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</row>
    <row r="65" spans="1:150" ht="119.25" customHeight="1">
      <c r="A65" s="191" t="s">
        <v>118</v>
      </c>
      <c r="B65" s="39" t="s">
        <v>273</v>
      </c>
      <c r="C65" s="26"/>
      <c r="D65" s="89">
        <v>200000</v>
      </c>
      <c r="E65" s="89">
        <f>D65</f>
        <v>200000</v>
      </c>
      <c r="F65" s="27"/>
      <c r="G65" s="28"/>
      <c r="H65" s="23"/>
      <c r="I65" s="23"/>
      <c r="J65" s="35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</row>
    <row r="66" spans="1:150" ht="76.5" customHeight="1">
      <c r="A66" s="186"/>
      <c r="B66" s="39" t="s">
        <v>274</v>
      </c>
      <c r="C66" s="44" t="s">
        <v>119</v>
      </c>
      <c r="D66" s="89">
        <v>200000</v>
      </c>
      <c r="E66" s="89">
        <f>D66</f>
        <v>200000</v>
      </c>
      <c r="F66" s="27"/>
      <c r="G66" s="28"/>
      <c r="H66" s="23"/>
      <c r="I66" s="23"/>
      <c r="J66" s="35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</row>
    <row r="67" spans="1:150" ht="143.25" customHeight="1">
      <c r="A67" s="191" t="s">
        <v>120</v>
      </c>
      <c r="B67" s="39" t="s">
        <v>275</v>
      </c>
      <c r="C67" s="26"/>
      <c r="D67" s="94">
        <v>4683333.35</v>
      </c>
      <c r="E67" s="94">
        <v>4683333.35</v>
      </c>
      <c r="F67" s="100"/>
      <c r="G67" s="28"/>
      <c r="H67" s="23"/>
      <c r="I67" s="23"/>
      <c r="J67" s="35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</row>
    <row r="68" spans="1:150" ht="67.5" customHeight="1">
      <c r="A68" s="186"/>
      <c r="B68" s="39" t="s">
        <v>277</v>
      </c>
      <c r="C68" s="101" t="s">
        <v>276</v>
      </c>
      <c r="D68" s="94">
        <v>4683333.35</v>
      </c>
      <c r="E68" s="94">
        <v>4683333.35</v>
      </c>
      <c r="F68" s="100"/>
      <c r="G68" s="28"/>
      <c r="H68" s="23"/>
      <c r="I68" s="23"/>
      <c r="J68" s="35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</row>
    <row r="69" spans="1:150" ht="51" customHeight="1">
      <c r="A69" s="102" t="s">
        <v>167</v>
      </c>
      <c r="B69" s="103" t="s">
        <v>278</v>
      </c>
      <c r="C69" s="93"/>
      <c r="D69" s="104">
        <f>D70+D76+D83+D90+D99+D116</f>
        <v>53823200.43000001</v>
      </c>
      <c r="E69" s="104">
        <f>E70+E76+E83+E90+E99+E116</f>
        <v>53823012.32000001</v>
      </c>
      <c r="F69" s="105">
        <f>F76+F83</f>
        <v>188.11</v>
      </c>
      <c r="G69" s="28"/>
      <c r="H69" s="23"/>
      <c r="I69" s="23"/>
      <c r="J69" s="35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</row>
    <row r="70" spans="1:150" ht="64.5" customHeight="1">
      <c r="A70" s="183" t="s">
        <v>122</v>
      </c>
      <c r="B70" s="39" t="s">
        <v>495</v>
      </c>
      <c r="C70" s="26"/>
      <c r="D70" s="106">
        <f>D71+D72+D73+D74+D75</f>
        <v>6405628</v>
      </c>
      <c r="E70" s="106">
        <f>E71+E72+E73+E74+E75</f>
        <v>6405628</v>
      </c>
      <c r="F70" s="27"/>
      <c r="G70" s="28"/>
      <c r="H70" s="23"/>
      <c r="I70" s="23"/>
      <c r="J70" s="35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</row>
    <row r="71" spans="1:150" ht="48.75" customHeight="1">
      <c r="A71" s="184"/>
      <c r="B71" s="39" t="s">
        <v>279</v>
      </c>
      <c r="C71" s="107" t="s">
        <v>123</v>
      </c>
      <c r="D71" s="108">
        <v>5948200</v>
      </c>
      <c r="E71" s="108">
        <v>5948200</v>
      </c>
      <c r="F71" s="27"/>
      <c r="G71" s="28"/>
      <c r="H71" s="23"/>
      <c r="I71" s="23"/>
      <c r="J71" s="35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</row>
    <row r="72" spans="1:150" ht="72" customHeight="1">
      <c r="A72" s="184"/>
      <c r="B72" s="39" t="s">
        <v>280</v>
      </c>
      <c r="C72" s="198" t="s">
        <v>124</v>
      </c>
      <c r="D72" s="108">
        <v>260500</v>
      </c>
      <c r="E72" s="108">
        <v>260500</v>
      </c>
      <c r="F72" s="27"/>
      <c r="G72" s="28"/>
      <c r="H72" s="23"/>
      <c r="I72" s="23"/>
      <c r="J72" s="35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</row>
    <row r="73" spans="1:150" ht="17.25" customHeight="1">
      <c r="A73" s="184"/>
      <c r="B73" s="39" t="s">
        <v>281</v>
      </c>
      <c r="C73" s="199"/>
      <c r="D73" s="109">
        <v>118028</v>
      </c>
      <c r="E73" s="109">
        <v>118028</v>
      </c>
      <c r="F73" s="27"/>
      <c r="G73" s="28"/>
      <c r="H73" s="23"/>
      <c r="I73" s="23"/>
      <c r="J73" s="35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</row>
    <row r="74" spans="1:150" ht="28.5" customHeight="1">
      <c r="A74" s="184"/>
      <c r="B74" s="39" t="s">
        <v>283</v>
      </c>
      <c r="C74" s="200" t="s">
        <v>282</v>
      </c>
      <c r="D74" s="110">
        <v>70000</v>
      </c>
      <c r="E74" s="110">
        <v>70000</v>
      </c>
      <c r="F74" s="27"/>
      <c r="G74" s="28"/>
      <c r="H74" s="23"/>
      <c r="I74" s="23"/>
      <c r="J74" s="35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</row>
    <row r="75" spans="1:150" ht="14.25" customHeight="1">
      <c r="A75" s="186"/>
      <c r="B75" s="39" t="s">
        <v>284</v>
      </c>
      <c r="C75" s="201"/>
      <c r="D75" s="110">
        <v>8900</v>
      </c>
      <c r="E75" s="110">
        <v>8900</v>
      </c>
      <c r="F75" s="27"/>
      <c r="G75" s="28"/>
      <c r="H75" s="23"/>
      <c r="I75" s="23"/>
      <c r="J75" s="35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</row>
    <row r="76" spans="1:150" ht="63" customHeight="1">
      <c r="A76" s="183" t="s">
        <v>125</v>
      </c>
      <c r="B76" s="39" t="s">
        <v>285</v>
      </c>
      <c r="C76" s="26"/>
      <c r="D76" s="111">
        <f>D77+D78+D79+D80+D81+D82</f>
        <v>8786970</v>
      </c>
      <c r="E76" s="111">
        <f>E77+E78+E79+E80+E81+E82+F82</f>
        <v>8786887.89</v>
      </c>
      <c r="F76" s="112">
        <v>82.11</v>
      </c>
      <c r="G76" s="28"/>
      <c r="H76" s="23"/>
      <c r="I76" s="23"/>
      <c r="J76" s="35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</row>
    <row r="77" spans="1:150" ht="36.75" customHeight="1">
      <c r="A77" s="219"/>
      <c r="B77" s="113" t="s">
        <v>286</v>
      </c>
      <c r="C77" s="114" t="s">
        <v>126</v>
      </c>
      <c r="D77" s="110">
        <v>7158950</v>
      </c>
      <c r="E77" s="110">
        <v>7158950</v>
      </c>
      <c r="F77" s="27"/>
      <c r="G77" s="28"/>
      <c r="H77" s="23"/>
      <c r="I77" s="23"/>
      <c r="J77" s="35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</row>
    <row r="78" spans="1:150" ht="42.75" customHeight="1">
      <c r="A78" s="219"/>
      <c r="B78" s="113" t="s">
        <v>288</v>
      </c>
      <c r="C78" s="202" t="s">
        <v>124</v>
      </c>
      <c r="D78" s="110">
        <v>964700</v>
      </c>
      <c r="E78" s="110">
        <v>964700</v>
      </c>
      <c r="F78" s="27"/>
      <c r="G78" s="28"/>
      <c r="H78" s="23"/>
      <c r="I78" s="23"/>
      <c r="J78" s="35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</row>
    <row r="79" spans="1:150" ht="58.5" customHeight="1">
      <c r="A79" s="219"/>
      <c r="B79" s="113" t="s">
        <v>287</v>
      </c>
      <c r="C79" s="203"/>
      <c r="D79" s="110">
        <v>79520</v>
      </c>
      <c r="E79" s="110">
        <v>79520</v>
      </c>
      <c r="F79" s="27"/>
      <c r="G79" s="28"/>
      <c r="H79" s="23"/>
      <c r="I79" s="23"/>
      <c r="J79" s="35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</row>
    <row r="80" spans="1:150" ht="33" customHeight="1">
      <c r="A80" s="219"/>
      <c r="B80" s="113" t="s">
        <v>290</v>
      </c>
      <c r="C80" s="115" t="s">
        <v>289</v>
      </c>
      <c r="D80" s="109">
        <v>194900</v>
      </c>
      <c r="E80" s="109">
        <v>194817.89</v>
      </c>
      <c r="F80" s="112">
        <v>82.11</v>
      </c>
      <c r="G80" s="28"/>
      <c r="H80" s="23"/>
      <c r="I80" s="23"/>
      <c r="J80" s="35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</row>
    <row r="81" spans="1:150" ht="41.25" customHeight="1">
      <c r="A81" s="219"/>
      <c r="B81" s="113" t="s">
        <v>291</v>
      </c>
      <c r="C81" s="232" t="s">
        <v>293</v>
      </c>
      <c r="D81" s="116">
        <v>300000</v>
      </c>
      <c r="E81" s="116">
        <v>300000</v>
      </c>
      <c r="F81" s="112"/>
      <c r="G81" s="28"/>
      <c r="H81" s="23"/>
      <c r="I81" s="23"/>
      <c r="J81" s="35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</row>
    <row r="82" spans="1:150" ht="21" customHeight="1">
      <c r="A82" s="231"/>
      <c r="B82" s="113" t="s">
        <v>292</v>
      </c>
      <c r="C82" s="233"/>
      <c r="D82" s="116">
        <v>88900</v>
      </c>
      <c r="E82" s="116">
        <v>88900</v>
      </c>
      <c r="F82" s="112"/>
      <c r="G82" s="28"/>
      <c r="H82" s="23"/>
      <c r="I82" s="23"/>
      <c r="J82" s="35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</row>
    <row r="83" spans="1:150" ht="45" customHeight="1">
      <c r="A83" s="183" t="s">
        <v>127</v>
      </c>
      <c r="B83" s="39" t="s">
        <v>294</v>
      </c>
      <c r="C83" s="26"/>
      <c r="D83" s="106">
        <f>D84+D85+D86+D87+D88+D89</f>
        <v>18476392.169999998</v>
      </c>
      <c r="E83" s="106">
        <f>E84+E85+E86+E87+E88+E89</f>
        <v>18476286.169999998</v>
      </c>
      <c r="F83" s="92">
        <f>F87</f>
        <v>106</v>
      </c>
      <c r="G83" s="28"/>
      <c r="H83" s="23"/>
      <c r="I83" s="23"/>
      <c r="J83" s="35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</row>
    <row r="84" spans="1:150" ht="66" customHeight="1">
      <c r="A84" s="219"/>
      <c r="B84" s="39" t="s">
        <v>295</v>
      </c>
      <c r="C84" s="117" t="s">
        <v>296</v>
      </c>
      <c r="D84" s="118">
        <v>15783758.84</v>
      </c>
      <c r="E84" s="118">
        <v>15783758.84</v>
      </c>
      <c r="F84" s="27"/>
      <c r="G84" s="28"/>
      <c r="H84" s="23"/>
      <c r="I84" s="23"/>
      <c r="J84" s="35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</row>
    <row r="85" spans="1:150" ht="41.25" customHeight="1">
      <c r="A85" s="219"/>
      <c r="B85" s="39" t="s">
        <v>297</v>
      </c>
      <c r="C85" s="204" t="s">
        <v>124</v>
      </c>
      <c r="D85" s="118">
        <v>1760200</v>
      </c>
      <c r="E85" s="118">
        <v>1760200</v>
      </c>
      <c r="F85" s="27"/>
      <c r="G85" s="28"/>
      <c r="H85" s="23"/>
      <c r="I85" s="23"/>
      <c r="J85" s="35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</row>
    <row r="86" spans="1:150" ht="57.75" customHeight="1">
      <c r="A86" s="219"/>
      <c r="B86" s="39" t="s">
        <v>298</v>
      </c>
      <c r="C86" s="205"/>
      <c r="D86" s="118">
        <v>255300</v>
      </c>
      <c r="E86" s="118">
        <v>255300</v>
      </c>
      <c r="F86" s="27"/>
      <c r="G86" s="28"/>
      <c r="H86" s="23"/>
      <c r="I86" s="23"/>
      <c r="J86" s="35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</row>
    <row r="87" spans="1:150" ht="30" customHeight="1">
      <c r="A87" s="219"/>
      <c r="B87" s="39" t="s">
        <v>300</v>
      </c>
      <c r="C87" s="107" t="s">
        <v>299</v>
      </c>
      <c r="D87" s="110">
        <v>52800</v>
      </c>
      <c r="E87" s="110">
        <v>52694</v>
      </c>
      <c r="F87" s="110">
        <v>106</v>
      </c>
      <c r="G87" s="28"/>
      <c r="H87" s="23"/>
      <c r="I87" s="23"/>
      <c r="J87" s="35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</row>
    <row r="88" spans="1:150" ht="41.25" customHeight="1">
      <c r="A88" s="219"/>
      <c r="B88" s="39" t="s">
        <v>301</v>
      </c>
      <c r="C88" s="234" t="s">
        <v>303</v>
      </c>
      <c r="D88" s="119">
        <v>500000</v>
      </c>
      <c r="E88" s="119">
        <v>500000</v>
      </c>
      <c r="F88" s="119"/>
      <c r="G88" s="28"/>
      <c r="H88" s="23"/>
      <c r="I88" s="23"/>
      <c r="J88" s="35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</row>
    <row r="89" spans="1:150" ht="16.5" customHeight="1">
      <c r="A89" s="231"/>
      <c r="B89" s="39" t="s">
        <v>302</v>
      </c>
      <c r="C89" s="235"/>
      <c r="D89" s="119">
        <v>124333.33</v>
      </c>
      <c r="E89" s="119">
        <v>124333.33</v>
      </c>
      <c r="F89" s="119"/>
      <c r="G89" s="28"/>
      <c r="H89" s="23"/>
      <c r="I89" s="23"/>
      <c r="J89" s="35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</row>
    <row r="90" spans="1:150" ht="46.5" customHeight="1" thickBot="1">
      <c r="A90" s="183" t="s">
        <v>128</v>
      </c>
      <c r="B90" s="39" t="s">
        <v>304</v>
      </c>
      <c r="C90" s="26"/>
      <c r="D90" s="106">
        <f>D91+D92+D93+D94+D95+D96+D97+D98</f>
        <v>19832460.26</v>
      </c>
      <c r="E90" s="106">
        <f>E91+E92+E93+E94+E95+E96+E97+E98</f>
        <v>19832460.26</v>
      </c>
      <c r="F90" s="27"/>
      <c r="G90" s="28"/>
      <c r="H90" s="23"/>
      <c r="I90" s="23"/>
      <c r="J90" s="35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</row>
    <row r="91" spans="1:150" ht="65.25" customHeight="1">
      <c r="A91" s="219"/>
      <c r="B91" s="39" t="s">
        <v>305</v>
      </c>
      <c r="C91" s="120" t="s">
        <v>129</v>
      </c>
      <c r="D91" s="118">
        <v>14718073.67</v>
      </c>
      <c r="E91" s="118">
        <v>14718073.67</v>
      </c>
      <c r="F91" s="27"/>
      <c r="G91" s="28"/>
      <c r="H91" s="23"/>
      <c r="I91" s="23"/>
      <c r="J91" s="35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</row>
    <row r="92" spans="1:150" ht="30" customHeight="1">
      <c r="A92" s="219"/>
      <c r="B92" s="39" t="s">
        <v>307</v>
      </c>
      <c r="C92" s="206" t="s">
        <v>124</v>
      </c>
      <c r="D92" s="118">
        <v>2684902</v>
      </c>
      <c r="E92" s="118">
        <v>2684902</v>
      </c>
      <c r="F92" s="27"/>
      <c r="G92" s="28"/>
      <c r="H92" s="23"/>
      <c r="I92" s="23"/>
      <c r="J92" s="35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</row>
    <row r="93" spans="1:150" ht="67.5" customHeight="1">
      <c r="A93" s="219"/>
      <c r="B93" s="39" t="s">
        <v>306</v>
      </c>
      <c r="C93" s="207"/>
      <c r="D93" s="118">
        <v>1962709</v>
      </c>
      <c r="E93" s="118">
        <v>1962709</v>
      </c>
      <c r="F93" s="27"/>
      <c r="G93" s="28"/>
      <c r="H93" s="23"/>
      <c r="I93" s="23"/>
      <c r="J93" s="35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</row>
    <row r="94" spans="1:150" ht="39" customHeight="1">
      <c r="A94" s="219"/>
      <c r="B94" s="39" t="s">
        <v>308</v>
      </c>
      <c r="C94" s="236" t="s">
        <v>494</v>
      </c>
      <c r="D94" s="121">
        <v>19400</v>
      </c>
      <c r="E94" s="121">
        <v>19400</v>
      </c>
      <c r="F94" s="27"/>
      <c r="G94" s="28"/>
      <c r="H94" s="23"/>
      <c r="I94" s="23"/>
      <c r="J94" s="35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</row>
    <row r="95" spans="1:150" ht="24.75" customHeight="1">
      <c r="A95" s="219"/>
      <c r="B95" s="39" t="s">
        <v>309</v>
      </c>
      <c r="C95" s="237"/>
      <c r="D95" s="122">
        <v>216775.59</v>
      </c>
      <c r="E95" s="122">
        <v>216775.59</v>
      </c>
      <c r="F95" s="27"/>
      <c r="G95" s="28"/>
      <c r="H95" s="23"/>
      <c r="I95" s="23"/>
      <c r="J95" s="35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</row>
    <row r="96" spans="1:150" ht="39" customHeight="1">
      <c r="A96" s="219"/>
      <c r="B96" s="39" t="s">
        <v>310</v>
      </c>
      <c r="C96" s="237"/>
      <c r="D96" s="122">
        <v>20000</v>
      </c>
      <c r="E96" s="122">
        <v>20000</v>
      </c>
      <c r="F96" s="27"/>
      <c r="G96" s="28"/>
      <c r="H96" s="23"/>
      <c r="I96" s="23"/>
      <c r="J96" s="35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</row>
    <row r="97" spans="1:150" ht="28.5" customHeight="1">
      <c r="A97" s="219"/>
      <c r="B97" s="39" t="s">
        <v>311</v>
      </c>
      <c r="C97" s="237"/>
      <c r="D97" s="122">
        <v>200000</v>
      </c>
      <c r="E97" s="122">
        <v>200000</v>
      </c>
      <c r="F97" s="27"/>
      <c r="G97" s="28"/>
      <c r="H97" s="23"/>
      <c r="I97" s="23"/>
      <c r="J97" s="35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</row>
    <row r="98" spans="1:150" ht="27" customHeight="1">
      <c r="A98" s="231"/>
      <c r="B98" s="39" t="s">
        <v>312</v>
      </c>
      <c r="C98" s="238"/>
      <c r="D98" s="122">
        <v>10600</v>
      </c>
      <c r="E98" s="122">
        <v>10600</v>
      </c>
      <c r="F98" s="27"/>
      <c r="G98" s="28"/>
      <c r="H98" s="23"/>
      <c r="I98" s="23"/>
      <c r="J98" s="35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</row>
    <row r="99" spans="1:150" ht="63.75" customHeight="1">
      <c r="A99" s="183" t="s">
        <v>130</v>
      </c>
      <c r="B99" s="39" t="s">
        <v>313</v>
      </c>
      <c r="C99" s="26"/>
      <c r="D99" s="111">
        <f>D100+D101+D102+D103+D104+D105+D106+D107+D108+D109+D110+D111+D112+D113+D114+D115</f>
        <v>82500</v>
      </c>
      <c r="E99" s="111">
        <f>E100+E101+E102+E103+E104+E105+E106+E107+E108+E109+E110+E111+E112+E113+E114+E115</f>
        <v>82500</v>
      </c>
      <c r="F99" s="27"/>
      <c r="G99" s="28"/>
      <c r="H99" s="23"/>
      <c r="I99" s="23"/>
      <c r="J99" s="35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</row>
    <row r="100" spans="1:150" ht="33" customHeight="1">
      <c r="A100" s="184"/>
      <c r="B100" s="39" t="s">
        <v>314</v>
      </c>
      <c r="C100" s="123" t="s">
        <v>55</v>
      </c>
      <c r="D100" s="109">
        <v>5000</v>
      </c>
      <c r="E100" s="109">
        <v>5000</v>
      </c>
      <c r="F100" s="27"/>
      <c r="G100" s="28"/>
      <c r="H100" s="23"/>
      <c r="I100" s="23"/>
      <c r="J100" s="35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</row>
    <row r="101" spans="1:150" ht="30.75" customHeight="1">
      <c r="A101" s="184"/>
      <c r="B101" s="39" t="s">
        <v>314</v>
      </c>
      <c r="C101" s="123" t="s">
        <v>56</v>
      </c>
      <c r="D101" s="109">
        <v>1000</v>
      </c>
      <c r="E101" s="109">
        <v>1000</v>
      </c>
      <c r="F101" s="27"/>
      <c r="G101" s="28"/>
      <c r="H101" s="23"/>
      <c r="I101" s="23"/>
      <c r="J101" s="35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</row>
    <row r="102" spans="1:150" ht="66" customHeight="1">
      <c r="A102" s="184"/>
      <c r="B102" s="39" t="s">
        <v>314</v>
      </c>
      <c r="C102" s="107" t="s">
        <v>57</v>
      </c>
      <c r="D102" s="109">
        <v>1000</v>
      </c>
      <c r="E102" s="109">
        <v>1000</v>
      </c>
      <c r="F102" s="27"/>
      <c r="G102" s="28"/>
      <c r="H102" s="23"/>
      <c r="I102" s="23"/>
      <c r="J102" s="35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</row>
    <row r="103" spans="1:150" ht="40.5" customHeight="1">
      <c r="A103" s="184"/>
      <c r="B103" s="39" t="s">
        <v>314</v>
      </c>
      <c r="C103" s="107" t="s">
        <v>58</v>
      </c>
      <c r="D103" s="109">
        <v>1600</v>
      </c>
      <c r="E103" s="109">
        <v>1600</v>
      </c>
      <c r="F103" s="27"/>
      <c r="G103" s="28"/>
      <c r="H103" s="23"/>
      <c r="I103" s="23"/>
      <c r="J103" s="35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</row>
    <row r="104" spans="1:150" ht="37.5" customHeight="1">
      <c r="A104" s="184"/>
      <c r="B104" s="39" t="s">
        <v>314</v>
      </c>
      <c r="C104" s="107" t="s">
        <v>59</v>
      </c>
      <c r="D104" s="109">
        <v>1600</v>
      </c>
      <c r="E104" s="109">
        <v>1600</v>
      </c>
      <c r="F104" s="27"/>
      <c r="G104" s="28"/>
      <c r="H104" s="23"/>
      <c r="I104" s="23"/>
      <c r="J104" s="35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</row>
    <row r="105" spans="1:150" ht="49.5" customHeight="1">
      <c r="A105" s="184"/>
      <c r="B105" s="39" t="s">
        <v>314</v>
      </c>
      <c r="C105" s="107" t="s">
        <v>60</v>
      </c>
      <c r="D105" s="109">
        <v>500</v>
      </c>
      <c r="E105" s="109">
        <v>500</v>
      </c>
      <c r="F105" s="27"/>
      <c r="G105" s="28"/>
      <c r="H105" s="23"/>
      <c r="I105" s="23"/>
      <c r="J105" s="35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</row>
    <row r="106" spans="1:150" ht="34.5" customHeight="1">
      <c r="A106" s="184"/>
      <c r="B106" s="39" t="s">
        <v>314</v>
      </c>
      <c r="C106" s="107" t="s">
        <v>61</v>
      </c>
      <c r="D106" s="109">
        <v>500</v>
      </c>
      <c r="E106" s="109">
        <v>500</v>
      </c>
      <c r="F106" s="27"/>
      <c r="G106" s="28"/>
      <c r="H106" s="23"/>
      <c r="I106" s="23"/>
      <c r="J106" s="35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</row>
    <row r="107" spans="1:150" ht="36.75" customHeight="1">
      <c r="A107" s="184"/>
      <c r="B107" s="39" t="s">
        <v>314</v>
      </c>
      <c r="C107" s="107" t="s">
        <v>62</v>
      </c>
      <c r="D107" s="109">
        <v>500</v>
      </c>
      <c r="E107" s="109">
        <v>500</v>
      </c>
      <c r="F107" s="27"/>
      <c r="G107" s="28"/>
      <c r="H107" s="23"/>
      <c r="I107" s="23"/>
      <c r="J107" s="35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</row>
    <row r="108" spans="1:150" ht="21" customHeight="1">
      <c r="A108" s="184"/>
      <c r="B108" s="39" t="s">
        <v>314</v>
      </c>
      <c r="C108" s="107" t="s">
        <v>63</v>
      </c>
      <c r="D108" s="124">
        <v>7500</v>
      </c>
      <c r="E108" s="124">
        <v>7500</v>
      </c>
      <c r="F108" s="27"/>
      <c r="G108" s="28"/>
      <c r="H108" s="23"/>
      <c r="I108" s="23"/>
      <c r="J108" s="35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</row>
    <row r="109" spans="1:150" ht="32.25" customHeight="1">
      <c r="A109" s="184"/>
      <c r="B109" s="39" t="s">
        <v>314</v>
      </c>
      <c r="C109" s="107" t="s">
        <v>64</v>
      </c>
      <c r="D109" s="124">
        <v>3000</v>
      </c>
      <c r="E109" s="124">
        <v>3000</v>
      </c>
      <c r="F109" s="27"/>
      <c r="G109" s="28"/>
      <c r="H109" s="23"/>
      <c r="I109" s="23"/>
      <c r="J109" s="35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</row>
    <row r="110" spans="1:150" ht="42" customHeight="1">
      <c r="A110" s="184"/>
      <c r="B110" s="39" t="s">
        <v>314</v>
      </c>
      <c r="C110" s="107" t="s">
        <v>65</v>
      </c>
      <c r="D110" s="124">
        <v>3000</v>
      </c>
      <c r="E110" s="124">
        <v>3000</v>
      </c>
      <c r="F110" s="27"/>
      <c r="G110" s="28"/>
      <c r="H110" s="23"/>
      <c r="I110" s="23"/>
      <c r="J110" s="35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</row>
    <row r="111" spans="1:150" ht="33.75" customHeight="1">
      <c r="A111" s="184"/>
      <c r="B111" s="39" t="s">
        <v>314</v>
      </c>
      <c r="C111" s="125" t="s">
        <v>66</v>
      </c>
      <c r="D111" s="124">
        <v>5500</v>
      </c>
      <c r="E111" s="124">
        <v>5500</v>
      </c>
      <c r="F111" s="27"/>
      <c r="G111" s="28"/>
      <c r="H111" s="23"/>
      <c r="I111" s="23"/>
      <c r="J111" s="35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</row>
    <row r="112" spans="1:150" ht="31.5" customHeight="1">
      <c r="A112" s="184"/>
      <c r="B112" s="39" t="s">
        <v>314</v>
      </c>
      <c r="C112" s="125" t="s">
        <v>67</v>
      </c>
      <c r="D112" s="124">
        <v>1000</v>
      </c>
      <c r="E112" s="124">
        <v>1000</v>
      </c>
      <c r="F112" s="27"/>
      <c r="G112" s="28"/>
      <c r="H112" s="23"/>
      <c r="I112" s="23"/>
      <c r="J112" s="35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</row>
    <row r="113" spans="1:150" ht="37.5" customHeight="1">
      <c r="A113" s="184"/>
      <c r="B113" s="39" t="s">
        <v>314</v>
      </c>
      <c r="C113" s="125" t="s">
        <v>315</v>
      </c>
      <c r="D113" s="124">
        <v>15800</v>
      </c>
      <c r="E113" s="124">
        <v>15800</v>
      </c>
      <c r="F113" s="27"/>
      <c r="G113" s="28"/>
      <c r="H113" s="23"/>
      <c r="I113" s="23"/>
      <c r="J113" s="35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</row>
    <row r="114" spans="1:150" ht="48" customHeight="1">
      <c r="A114" s="184"/>
      <c r="B114" s="39" t="s">
        <v>314</v>
      </c>
      <c r="C114" s="125" t="s">
        <v>68</v>
      </c>
      <c r="D114" s="124">
        <v>15000</v>
      </c>
      <c r="E114" s="124">
        <v>15000</v>
      </c>
      <c r="F114" s="27"/>
      <c r="G114" s="28"/>
      <c r="H114" s="23"/>
      <c r="I114" s="23"/>
      <c r="J114" s="35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</row>
    <row r="115" spans="1:150" ht="37.5" customHeight="1">
      <c r="A115" s="184"/>
      <c r="B115" s="39" t="s">
        <v>314</v>
      </c>
      <c r="C115" s="126" t="s">
        <v>316</v>
      </c>
      <c r="D115" s="124">
        <v>20000</v>
      </c>
      <c r="E115" s="124">
        <v>20000</v>
      </c>
      <c r="F115" s="27"/>
      <c r="G115" s="28"/>
      <c r="H115" s="23"/>
      <c r="I115" s="23"/>
      <c r="J115" s="35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</row>
    <row r="116" spans="1:150" ht="45" customHeight="1">
      <c r="A116" s="183" t="s">
        <v>131</v>
      </c>
      <c r="B116" s="39" t="s">
        <v>317</v>
      </c>
      <c r="C116" s="26"/>
      <c r="D116" s="109">
        <v>239250</v>
      </c>
      <c r="E116" s="109">
        <v>239250</v>
      </c>
      <c r="F116" s="27"/>
      <c r="G116" s="28"/>
      <c r="H116" s="23"/>
      <c r="I116" s="23"/>
      <c r="J116" s="35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</row>
    <row r="117" spans="1:150" ht="55.5" customHeight="1">
      <c r="A117" s="186"/>
      <c r="B117" s="39" t="s">
        <v>318</v>
      </c>
      <c r="C117" s="107" t="s">
        <v>319</v>
      </c>
      <c r="D117" s="109">
        <v>239250</v>
      </c>
      <c r="E117" s="109">
        <v>239250</v>
      </c>
      <c r="F117" s="27"/>
      <c r="G117" s="28"/>
      <c r="H117" s="23"/>
      <c r="I117" s="23"/>
      <c r="J117" s="35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</row>
    <row r="118" spans="1:150" ht="163.5" customHeight="1">
      <c r="A118" s="102" t="s">
        <v>132</v>
      </c>
      <c r="B118" s="103" t="s">
        <v>320</v>
      </c>
      <c r="C118" s="26"/>
      <c r="D118" s="127">
        <f>D119+D121+D123+D125+D131+D139+D145+D151+D153+D155+D160+D172+D176+D178+D180+D183</f>
        <v>311778453.26000005</v>
      </c>
      <c r="E118" s="127">
        <f>E119+E123+E125+E131+E139+E145+E151+E153+E155+E160+E172+E176+E178+E180+E183+E121</f>
        <v>164526450.33</v>
      </c>
      <c r="F118" s="127">
        <f>F119+F121+F125+F131+F145+F155+F180</f>
        <v>147252002.92999998</v>
      </c>
      <c r="G118" s="28"/>
      <c r="H118" s="23"/>
      <c r="I118" s="23"/>
      <c r="J118" s="35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</row>
    <row r="119" spans="1:150" ht="101.25" customHeight="1">
      <c r="A119" s="183" t="s">
        <v>133</v>
      </c>
      <c r="B119" s="39" t="s">
        <v>321</v>
      </c>
      <c r="C119" s="26"/>
      <c r="D119" s="128">
        <v>378689.66</v>
      </c>
      <c r="E119" s="128">
        <v>376716.76</v>
      </c>
      <c r="F119" s="128">
        <v>1972.9</v>
      </c>
      <c r="G119" s="28"/>
      <c r="H119" s="23"/>
      <c r="I119" s="23"/>
      <c r="J119" s="35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</row>
    <row r="120" spans="1:150" ht="160.5" customHeight="1">
      <c r="A120" s="184"/>
      <c r="B120" s="39" t="s">
        <v>322</v>
      </c>
      <c r="C120" s="93" t="s">
        <v>134</v>
      </c>
      <c r="D120" s="128">
        <v>378689.66</v>
      </c>
      <c r="E120" s="128">
        <v>376716.76</v>
      </c>
      <c r="F120" s="128">
        <v>1972.9</v>
      </c>
      <c r="G120" s="28"/>
      <c r="H120" s="23"/>
      <c r="I120" s="23"/>
      <c r="J120" s="40" t="s">
        <v>323</v>
      </c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</row>
    <row r="121" spans="1:150" ht="144.75" customHeight="1">
      <c r="A121" s="183" t="s">
        <v>135</v>
      </c>
      <c r="B121" s="39" t="s">
        <v>324</v>
      </c>
      <c r="C121" s="26"/>
      <c r="D121" s="94">
        <v>271059</v>
      </c>
      <c r="E121" s="94">
        <v>269431</v>
      </c>
      <c r="F121" s="94">
        <v>1628</v>
      </c>
      <c r="G121" s="28"/>
      <c r="H121" s="23"/>
      <c r="I121" s="23"/>
      <c r="J121" s="35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</row>
    <row r="122" spans="1:150" ht="111" customHeight="1">
      <c r="A122" s="184"/>
      <c r="B122" s="39" t="s">
        <v>325</v>
      </c>
      <c r="C122" s="129" t="s">
        <v>136</v>
      </c>
      <c r="D122" s="94">
        <v>271059</v>
      </c>
      <c r="E122" s="94">
        <v>269431</v>
      </c>
      <c r="F122" s="94">
        <v>1628</v>
      </c>
      <c r="G122" s="28"/>
      <c r="H122" s="23"/>
      <c r="I122" s="23"/>
      <c r="J122" s="40" t="s">
        <v>326</v>
      </c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</row>
    <row r="123" spans="1:150" ht="48.75" customHeight="1">
      <c r="A123" s="183" t="s">
        <v>137</v>
      </c>
      <c r="B123" s="39" t="s">
        <v>327</v>
      </c>
      <c r="C123" s="26"/>
      <c r="D123" s="94">
        <v>12002</v>
      </c>
      <c r="E123" s="94">
        <v>12002</v>
      </c>
      <c r="F123" s="27"/>
      <c r="G123" s="28"/>
      <c r="H123" s="23"/>
      <c r="I123" s="23"/>
      <c r="J123" s="35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</row>
    <row r="124" spans="1:150" ht="24" customHeight="1">
      <c r="A124" s="186"/>
      <c r="B124" s="39" t="s">
        <v>328</v>
      </c>
      <c r="C124" s="130" t="s">
        <v>138</v>
      </c>
      <c r="D124" s="94">
        <v>12002</v>
      </c>
      <c r="E124" s="94">
        <v>12002</v>
      </c>
      <c r="F124" s="27"/>
      <c r="G124" s="28"/>
      <c r="H124" s="23"/>
      <c r="I124" s="23"/>
      <c r="J124" s="35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</row>
    <row r="125" spans="1:150" ht="64.5" customHeight="1">
      <c r="A125" s="183" t="s">
        <v>139</v>
      </c>
      <c r="B125" s="39" t="s">
        <v>329</v>
      </c>
      <c r="C125" s="26"/>
      <c r="D125" s="111">
        <f>D126+D127+D128+D129+D130</f>
        <v>6583675.77</v>
      </c>
      <c r="E125" s="111">
        <f>E126+E127+E128+E129+E130</f>
        <v>6569055.07</v>
      </c>
      <c r="F125" s="94">
        <v>14620.7</v>
      </c>
      <c r="G125" s="28"/>
      <c r="H125" s="23"/>
      <c r="I125" s="23"/>
      <c r="J125" s="35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</row>
    <row r="126" spans="1:150" ht="38.25" customHeight="1">
      <c r="A126" s="219"/>
      <c r="B126" s="39" t="s">
        <v>330</v>
      </c>
      <c r="C126" s="129" t="s">
        <v>140</v>
      </c>
      <c r="D126" s="94">
        <v>850558.01</v>
      </c>
      <c r="E126" s="94">
        <v>850558.01</v>
      </c>
      <c r="F126" s="27"/>
      <c r="G126" s="28"/>
      <c r="H126" s="23"/>
      <c r="I126" s="23"/>
      <c r="J126" s="35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</row>
    <row r="127" spans="1:150" ht="39.75" customHeight="1">
      <c r="A127" s="219"/>
      <c r="B127" s="39" t="s">
        <v>330</v>
      </c>
      <c r="C127" s="93" t="s">
        <v>141</v>
      </c>
      <c r="D127" s="94">
        <v>2241663.09</v>
      </c>
      <c r="E127" s="94">
        <v>2227042.39</v>
      </c>
      <c r="F127" s="94">
        <v>14620.7</v>
      </c>
      <c r="G127" s="28"/>
      <c r="H127" s="23"/>
      <c r="I127" s="23"/>
      <c r="J127" s="40" t="s">
        <v>331</v>
      </c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</row>
    <row r="128" spans="1:150" ht="36" customHeight="1">
      <c r="A128" s="219"/>
      <c r="B128" s="39" t="s">
        <v>332</v>
      </c>
      <c r="C128" s="93" t="s">
        <v>141</v>
      </c>
      <c r="D128" s="94">
        <v>111631.43</v>
      </c>
      <c r="E128" s="94">
        <v>111631.43</v>
      </c>
      <c r="F128" s="27"/>
      <c r="G128" s="28"/>
      <c r="H128" s="23"/>
      <c r="I128" s="23"/>
      <c r="J128" s="35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</row>
    <row r="129" spans="1:150" ht="48.75" customHeight="1">
      <c r="A129" s="219"/>
      <c r="B129" s="39" t="s">
        <v>330</v>
      </c>
      <c r="C129" s="93" t="s">
        <v>142</v>
      </c>
      <c r="D129" s="94">
        <v>3188937.84</v>
      </c>
      <c r="E129" s="94">
        <v>3188937.84</v>
      </c>
      <c r="F129" s="27"/>
      <c r="G129" s="28"/>
      <c r="H129" s="23"/>
      <c r="I129" s="23"/>
      <c r="J129" s="35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</row>
    <row r="130" spans="1:150" ht="48.75" customHeight="1">
      <c r="A130" s="231"/>
      <c r="B130" s="39" t="s">
        <v>334</v>
      </c>
      <c r="C130" s="93" t="s">
        <v>333</v>
      </c>
      <c r="D130" s="131">
        <v>190885.4</v>
      </c>
      <c r="E130" s="131">
        <v>190885.4</v>
      </c>
      <c r="F130" s="27"/>
      <c r="G130" s="28"/>
      <c r="H130" s="23"/>
      <c r="I130" s="23"/>
      <c r="J130" s="35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</row>
    <row r="131" spans="1:150" ht="54.75" customHeight="1">
      <c r="A131" s="183" t="s">
        <v>336</v>
      </c>
      <c r="B131" s="39" t="s">
        <v>335</v>
      </c>
      <c r="C131" s="26"/>
      <c r="D131" s="111">
        <f>D132+D133+D134+D135+D136+D137+D138</f>
        <v>48157346.71</v>
      </c>
      <c r="E131" s="111">
        <f>E132+E133+E134+E135+E136+E137+E138</f>
        <v>48121203.55</v>
      </c>
      <c r="F131" s="92">
        <f>F132+F133+F135</f>
        <v>36143.16</v>
      </c>
      <c r="G131" s="28"/>
      <c r="H131" s="23"/>
      <c r="I131" s="23"/>
      <c r="J131" s="35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</row>
    <row r="132" spans="1:150" ht="31.5" customHeight="1">
      <c r="A132" s="184"/>
      <c r="B132" s="39" t="s">
        <v>337</v>
      </c>
      <c r="C132" s="132" t="s">
        <v>338</v>
      </c>
      <c r="D132" s="94">
        <v>395971.67</v>
      </c>
      <c r="E132" s="94">
        <v>382065.51</v>
      </c>
      <c r="F132" s="94">
        <v>13906.16</v>
      </c>
      <c r="G132" s="28"/>
      <c r="H132" s="23"/>
      <c r="I132" s="23"/>
      <c r="J132" s="40" t="s">
        <v>331</v>
      </c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</row>
    <row r="133" spans="1:150" ht="30" customHeight="1">
      <c r="A133" s="184"/>
      <c r="B133" s="39" t="s">
        <v>339</v>
      </c>
      <c r="C133" s="132" t="s">
        <v>338</v>
      </c>
      <c r="D133" s="94">
        <v>46081033.42</v>
      </c>
      <c r="E133" s="94">
        <v>46059723.42</v>
      </c>
      <c r="F133" s="94">
        <v>21310</v>
      </c>
      <c r="G133" s="28"/>
      <c r="H133" s="23"/>
      <c r="I133" s="23"/>
      <c r="J133" s="40" t="s">
        <v>331</v>
      </c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</row>
    <row r="134" spans="1:150" ht="35.25" customHeight="1">
      <c r="A134" s="184"/>
      <c r="B134" s="39" t="s">
        <v>340</v>
      </c>
      <c r="C134" s="132" t="s">
        <v>338</v>
      </c>
      <c r="D134" s="94">
        <v>382484.62</v>
      </c>
      <c r="E134" s="94">
        <v>382484.62</v>
      </c>
      <c r="F134" s="27"/>
      <c r="G134" s="28"/>
      <c r="H134" s="23"/>
      <c r="I134" s="23"/>
      <c r="J134" s="35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</row>
    <row r="135" spans="1:150" ht="46.5" customHeight="1">
      <c r="A135" s="184"/>
      <c r="B135" s="39" t="s">
        <v>341</v>
      </c>
      <c r="C135" s="129" t="s">
        <v>54</v>
      </c>
      <c r="D135" s="94">
        <v>60000</v>
      </c>
      <c r="E135" s="94">
        <v>59073</v>
      </c>
      <c r="F135" s="94">
        <v>927</v>
      </c>
      <c r="G135" s="28"/>
      <c r="H135" s="23"/>
      <c r="I135" s="23"/>
      <c r="J135" s="40" t="s">
        <v>342</v>
      </c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</row>
    <row r="136" spans="1:150" ht="30.75" customHeight="1">
      <c r="A136" s="184"/>
      <c r="B136" s="39" t="s">
        <v>343</v>
      </c>
      <c r="C136" s="129" t="s">
        <v>344</v>
      </c>
      <c r="D136" s="94">
        <v>39382</v>
      </c>
      <c r="E136" s="94">
        <v>39382</v>
      </c>
      <c r="F136" s="27"/>
      <c r="G136" s="28"/>
      <c r="H136" s="23"/>
      <c r="I136" s="23"/>
      <c r="J136" s="35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</row>
    <row r="137" spans="1:150" ht="50.25" customHeight="1">
      <c r="A137" s="184"/>
      <c r="B137" s="39" t="s">
        <v>339</v>
      </c>
      <c r="C137" s="133" t="s">
        <v>345</v>
      </c>
      <c r="D137" s="94">
        <v>213066</v>
      </c>
      <c r="E137" s="94">
        <v>213066</v>
      </c>
      <c r="F137" s="27"/>
      <c r="G137" s="28"/>
      <c r="H137" s="23"/>
      <c r="I137" s="23"/>
      <c r="J137" s="35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</row>
    <row r="138" spans="1:150" ht="18.75" customHeight="1">
      <c r="A138" s="54"/>
      <c r="B138" s="39" t="s">
        <v>346</v>
      </c>
      <c r="C138" s="133" t="s">
        <v>347</v>
      </c>
      <c r="D138" s="94">
        <v>985409</v>
      </c>
      <c r="E138" s="94">
        <v>985409</v>
      </c>
      <c r="F138" s="27"/>
      <c r="G138" s="28"/>
      <c r="H138" s="23"/>
      <c r="I138" s="23"/>
      <c r="J138" s="35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</row>
    <row r="139" spans="1:150" ht="42" customHeight="1">
      <c r="A139" s="183" t="s">
        <v>143</v>
      </c>
      <c r="B139" s="39" t="s">
        <v>348</v>
      </c>
      <c r="C139" s="26"/>
      <c r="D139" s="111">
        <f>D140+D141+D142+D143+D144</f>
        <v>24273832.450000003</v>
      </c>
      <c r="E139" s="111">
        <f>E140+E141+E142+E143+E144</f>
        <v>24273832.450000003</v>
      </c>
      <c r="F139" s="27"/>
      <c r="G139" s="28"/>
      <c r="H139" s="23"/>
      <c r="I139" s="23"/>
      <c r="J139" s="35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</row>
    <row r="140" spans="1:150" ht="45" customHeight="1">
      <c r="A140" s="184"/>
      <c r="B140" s="39" t="s">
        <v>349</v>
      </c>
      <c r="C140" s="183" t="s">
        <v>144</v>
      </c>
      <c r="D140" s="94">
        <v>956292.66</v>
      </c>
      <c r="E140" s="94">
        <v>956292.66</v>
      </c>
      <c r="F140" s="27"/>
      <c r="G140" s="28"/>
      <c r="H140" s="23"/>
      <c r="I140" s="23"/>
      <c r="J140" s="35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</row>
    <row r="141" spans="1:150" ht="27" customHeight="1">
      <c r="A141" s="184"/>
      <c r="B141" s="39" t="s">
        <v>350</v>
      </c>
      <c r="C141" s="187"/>
      <c r="D141" s="94">
        <v>4434606.98</v>
      </c>
      <c r="E141" s="94">
        <v>4434606.98</v>
      </c>
      <c r="F141" s="27"/>
      <c r="G141" s="28"/>
      <c r="H141" s="23"/>
      <c r="I141" s="23"/>
      <c r="J141" s="35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</row>
    <row r="142" spans="1:150" ht="36.75" customHeight="1">
      <c r="A142" s="184"/>
      <c r="B142" s="39" t="s">
        <v>351</v>
      </c>
      <c r="C142" s="183" t="s">
        <v>145</v>
      </c>
      <c r="D142" s="94">
        <v>6630789.17</v>
      </c>
      <c r="E142" s="94">
        <v>6630789.17</v>
      </c>
      <c r="F142" s="27"/>
      <c r="G142" s="28"/>
      <c r="H142" s="23"/>
      <c r="I142" s="23"/>
      <c r="J142" s="35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</row>
    <row r="143" spans="1:150" ht="31.5" customHeight="1">
      <c r="A143" s="184"/>
      <c r="B143" s="39" t="s">
        <v>352</v>
      </c>
      <c r="C143" s="185"/>
      <c r="D143" s="94">
        <v>9380233.38</v>
      </c>
      <c r="E143" s="94">
        <v>9380233.38</v>
      </c>
      <c r="F143" s="27"/>
      <c r="G143" s="28"/>
      <c r="H143" s="23"/>
      <c r="I143" s="23"/>
      <c r="J143" s="35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</row>
    <row r="144" spans="1:150" ht="53.25" customHeight="1">
      <c r="A144" s="186"/>
      <c r="B144" s="39" t="s">
        <v>353</v>
      </c>
      <c r="C144" s="133" t="s">
        <v>146</v>
      </c>
      <c r="D144" s="94">
        <v>2871910.26</v>
      </c>
      <c r="E144" s="94">
        <v>2871910.26</v>
      </c>
      <c r="F144" s="27"/>
      <c r="G144" s="28"/>
      <c r="H144" s="23"/>
      <c r="I144" s="23"/>
      <c r="J144" s="35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</row>
    <row r="145" spans="1:150" ht="73.5" customHeight="1">
      <c r="A145" s="183" t="s">
        <v>147</v>
      </c>
      <c r="B145" s="39" t="s">
        <v>354</v>
      </c>
      <c r="C145" s="26"/>
      <c r="D145" s="111">
        <f>D146+D147+D148+D149+D150</f>
        <v>85615851.56</v>
      </c>
      <c r="E145" s="111">
        <f>E146+E147+E148+E149+E150</f>
        <v>37132851.56</v>
      </c>
      <c r="F145" s="94">
        <v>48483000</v>
      </c>
      <c r="G145" s="28"/>
      <c r="H145" s="23"/>
      <c r="I145" s="23"/>
      <c r="J145" s="35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</row>
    <row r="146" spans="1:150" ht="55.5" customHeight="1">
      <c r="A146" s="184"/>
      <c r="B146" s="39" t="s">
        <v>355</v>
      </c>
      <c r="C146" s="133" t="s">
        <v>148</v>
      </c>
      <c r="D146" s="94">
        <v>505000</v>
      </c>
      <c r="E146" s="94">
        <v>505000</v>
      </c>
      <c r="F146" s="27"/>
      <c r="G146" s="28"/>
      <c r="H146" s="23"/>
      <c r="I146" s="23"/>
      <c r="J146" s="35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</row>
    <row r="147" spans="1:150" ht="67.5" customHeight="1">
      <c r="A147" s="184"/>
      <c r="B147" s="39" t="s">
        <v>355</v>
      </c>
      <c r="C147" s="133" t="s">
        <v>15</v>
      </c>
      <c r="D147" s="94">
        <v>75057969.02</v>
      </c>
      <c r="E147" s="94">
        <v>26574969.02</v>
      </c>
      <c r="F147" s="94">
        <v>48483000</v>
      </c>
      <c r="G147" s="28"/>
      <c r="H147" s="23"/>
      <c r="I147" s="23"/>
      <c r="J147" s="40" t="s">
        <v>356</v>
      </c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</row>
    <row r="148" spans="1:150" ht="24.75" customHeight="1">
      <c r="A148" s="184"/>
      <c r="B148" s="39" t="s">
        <v>357</v>
      </c>
      <c r="C148" s="133" t="s">
        <v>15</v>
      </c>
      <c r="D148" s="94">
        <v>6049809.61</v>
      </c>
      <c r="E148" s="94">
        <v>6049809.61</v>
      </c>
      <c r="F148" s="100"/>
      <c r="G148" s="28"/>
      <c r="H148" s="23"/>
      <c r="I148" s="23"/>
      <c r="J148" s="35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</row>
    <row r="149" spans="1:150" ht="27.75" customHeight="1">
      <c r="A149" s="184"/>
      <c r="B149" s="39" t="s">
        <v>358</v>
      </c>
      <c r="C149" s="133" t="s">
        <v>14</v>
      </c>
      <c r="D149" s="94">
        <v>2203072.93</v>
      </c>
      <c r="E149" s="94">
        <v>2203072.93</v>
      </c>
      <c r="F149" s="27"/>
      <c r="G149" s="28"/>
      <c r="H149" s="23"/>
      <c r="I149" s="23"/>
      <c r="J149" s="35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</row>
    <row r="150" spans="1:150" ht="42" customHeight="1">
      <c r="A150" s="184"/>
      <c r="B150" s="39" t="s">
        <v>359</v>
      </c>
      <c r="C150" s="129" t="s">
        <v>360</v>
      </c>
      <c r="D150" s="94">
        <v>1800000</v>
      </c>
      <c r="E150" s="94">
        <v>1800000</v>
      </c>
      <c r="F150" s="27"/>
      <c r="G150" s="28"/>
      <c r="H150" s="23"/>
      <c r="I150" s="23"/>
      <c r="J150" s="35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</row>
    <row r="151" spans="1:150" ht="45.75" customHeight="1">
      <c r="A151" s="183" t="s">
        <v>149</v>
      </c>
      <c r="B151" s="39" t="s">
        <v>361</v>
      </c>
      <c r="C151" s="134"/>
      <c r="D151" s="94">
        <v>634056.33</v>
      </c>
      <c r="E151" s="94">
        <v>634056.33</v>
      </c>
      <c r="F151" s="27"/>
      <c r="G151" s="28"/>
      <c r="H151" s="23"/>
      <c r="I151" s="23"/>
      <c r="J151" s="35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</row>
    <row r="152" spans="1:150" ht="28.5" customHeight="1">
      <c r="A152" s="184"/>
      <c r="B152" s="39" t="s">
        <v>362</v>
      </c>
      <c r="C152" s="133" t="s">
        <v>150</v>
      </c>
      <c r="D152" s="94">
        <v>634056.33</v>
      </c>
      <c r="E152" s="94">
        <v>634056.33</v>
      </c>
      <c r="F152" s="27"/>
      <c r="G152" s="28"/>
      <c r="H152" s="23"/>
      <c r="I152" s="23"/>
      <c r="J152" s="35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</row>
    <row r="153" spans="1:150" ht="54" customHeight="1">
      <c r="A153" s="183" t="s">
        <v>151</v>
      </c>
      <c r="B153" s="39" t="s">
        <v>363</v>
      </c>
      <c r="C153" s="134"/>
      <c r="D153" s="94">
        <v>429329</v>
      </c>
      <c r="E153" s="94">
        <v>429329</v>
      </c>
      <c r="F153" s="27"/>
      <c r="G153" s="28"/>
      <c r="H153" s="23"/>
      <c r="I153" s="23"/>
      <c r="J153" s="35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</row>
    <row r="154" spans="1:150" ht="80.25" customHeight="1">
      <c r="A154" s="184"/>
      <c r="B154" s="39" t="s">
        <v>364</v>
      </c>
      <c r="C154" s="133" t="s">
        <v>152</v>
      </c>
      <c r="D154" s="94">
        <v>429329</v>
      </c>
      <c r="E154" s="94">
        <v>429329</v>
      </c>
      <c r="F154" s="27"/>
      <c r="G154" s="28"/>
      <c r="H154" s="23"/>
      <c r="I154" s="23"/>
      <c r="J154" s="35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</row>
    <row r="155" spans="1:150" ht="81.75" customHeight="1">
      <c r="A155" s="183" t="s">
        <v>366</v>
      </c>
      <c r="B155" s="39" t="s">
        <v>365</v>
      </c>
      <c r="C155" s="26"/>
      <c r="D155" s="111">
        <f>D156+D157+D158+D159</f>
        <v>125617846.5</v>
      </c>
      <c r="E155" s="111">
        <f>E156+E157+E158+E159</f>
        <v>27762345</v>
      </c>
      <c r="F155" s="111">
        <f>F156+F157+F158</f>
        <v>97855501.5</v>
      </c>
      <c r="G155" s="28"/>
      <c r="H155" s="23"/>
      <c r="I155" s="23"/>
      <c r="J155" s="35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</row>
    <row r="156" spans="1:150" ht="158.25" customHeight="1">
      <c r="A156" s="230"/>
      <c r="B156" s="39" t="s">
        <v>367</v>
      </c>
      <c r="C156" s="133" t="s">
        <v>368</v>
      </c>
      <c r="D156" s="94">
        <v>91867722</v>
      </c>
      <c r="E156" s="94">
        <v>14992440.22</v>
      </c>
      <c r="F156" s="94">
        <f>D156-E156</f>
        <v>76875281.78</v>
      </c>
      <c r="G156" s="196" t="s">
        <v>369</v>
      </c>
      <c r="H156" s="197"/>
      <c r="I156" s="23"/>
      <c r="J156" s="40" t="s">
        <v>369</v>
      </c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</row>
    <row r="157" spans="1:150" ht="129" customHeight="1">
      <c r="A157" s="185"/>
      <c r="B157" s="39" t="s">
        <v>370</v>
      </c>
      <c r="C157" s="133" t="s">
        <v>371</v>
      </c>
      <c r="D157" s="94">
        <v>16886065</v>
      </c>
      <c r="E157" s="94">
        <v>2755738.71</v>
      </c>
      <c r="F157" s="94">
        <f>D157-E157</f>
        <v>14130326.29</v>
      </c>
      <c r="G157" s="196" t="s">
        <v>369</v>
      </c>
      <c r="H157" s="197"/>
      <c r="I157" s="23"/>
      <c r="J157" s="40" t="s">
        <v>369</v>
      </c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</row>
    <row r="158" spans="1:150" ht="94.5" customHeight="1">
      <c r="A158" s="135"/>
      <c r="B158" s="39" t="s">
        <v>372</v>
      </c>
      <c r="C158" s="133" t="s">
        <v>373</v>
      </c>
      <c r="D158" s="94">
        <v>8185778</v>
      </c>
      <c r="E158" s="94">
        <v>1335884.57</v>
      </c>
      <c r="F158" s="94">
        <f>D158-E158</f>
        <v>6849893.43</v>
      </c>
      <c r="G158" s="196" t="s">
        <v>369</v>
      </c>
      <c r="H158" s="197"/>
      <c r="I158" s="23"/>
      <c r="J158" s="40" t="s">
        <v>369</v>
      </c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</row>
    <row r="159" spans="1:150" ht="54" customHeight="1">
      <c r="A159" s="135"/>
      <c r="B159" s="39" t="s">
        <v>374</v>
      </c>
      <c r="C159" s="133" t="s">
        <v>375</v>
      </c>
      <c r="D159" s="94">
        <v>8678281.5</v>
      </c>
      <c r="E159" s="94">
        <v>8678281.5</v>
      </c>
      <c r="F159" s="94">
        <f>D159-E159</f>
        <v>0</v>
      </c>
      <c r="G159" s="226"/>
      <c r="H159" s="226"/>
      <c r="I159" s="23"/>
      <c r="J159" s="35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</row>
    <row r="160" spans="1:150" ht="51" customHeight="1">
      <c r="A160" s="183" t="s">
        <v>153</v>
      </c>
      <c r="B160" s="39" t="s">
        <v>376</v>
      </c>
      <c r="C160" s="26"/>
      <c r="D160" s="136">
        <f>D161+D162+D163+D164+D165+D166+D167+D168+D169+D170+D171</f>
        <v>5133368.86</v>
      </c>
      <c r="E160" s="136">
        <f>E161+E162+E163+E164+E165+E166+E167+E168+E169+E170+E171</f>
        <v>5133368.86</v>
      </c>
      <c r="F160" s="27"/>
      <c r="G160" s="28"/>
      <c r="H160" s="23"/>
      <c r="I160" s="23"/>
      <c r="J160" s="35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</row>
    <row r="161" spans="1:150" ht="81.75" customHeight="1">
      <c r="A161" s="219"/>
      <c r="B161" s="39" t="s">
        <v>377</v>
      </c>
      <c r="C161" s="137" t="s">
        <v>198</v>
      </c>
      <c r="D161" s="138">
        <v>12000</v>
      </c>
      <c r="E161" s="138">
        <v>12000</v>
      </c>
      <c r="F161" s="27"/>
      <c r="G161" s="28"/>
      <c r="H161" s="23"/>
      <c r="I161" s="23"/>
      <c r="J161" s="35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</row>
    <row r="162" spans="1:150" ht="53.25" customHeight="1">
      <c r="A162" s="219"/>
      <c r="B162" s="39" t="s">
        <v>377</v>
      </c>
      <c r="C162" s="137" t="s">
        <v>29</v>
      </c>
      <c r="D162" s="139">
        <v>38000</v>
      </c>
      <c r="E162" s="139">
        <v>38000</v>
      </c>
      <c r="F162" s="27"/>
      <c r="G162" s="28"/>
      <c r="H162" s="23"/>
      <c r="I162" s="23"/>
      <c r="J162" s="35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</row>
    <row r="163" spans="1:150" ht="33" customHeight="1">
      <c r="A163" s="219"/>
      <c r="B163" s="39" t="s">
        <v>378</v>
      </c>
      <c r="C163" s="93" t="s">
        <v>154</v>
      </c>
      <c r="D163" s="94">
        <v>562905.4</v>
      </c>
      <c r="E163" s="94">
        <v>562905.4</v>
      </c>
      <c r="F163" s="27"/>
      <c r="G163" s="28"/>
      <c r="H163" s="23"/>
      <c r="I163" s="23"/>
      <c r="J163" s="35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</row>
    <row r="164" spans="1:150" ht="33" customHeight="1">
      <c r="A164" s="219"/>
      <c r="B164" s="39" t="s">
        <v>379</v>
      </c>
      <c r="C164" s="93" t="s">
        <v>154</v>
      </c>
      <c r="D164" s="94">
        <v>18322.79</v>
      </c>
      <c r="E164" s="94">
        <v>18322.79</v>
      </c>
      <c r="F164" s="27"/>
      <c r="G164" s="28"/>
      <c r="H164" s="23"/>
      <c r="I164" s="23"/>
      <c r="J164" s="35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</row>
    <row r="165" spans="1:150" ht="29.25" customHeight="1">
      <c r="A165" s="219"/>
      <c r="B165" s="39" t="s">
        <v>378</v>
      </c>
      <c r="C165" s="93" t="s">
        <v>155</v>
      </c>
      <c r="D165" s="94">
        <v>1335448.5</v>
      </c>
      <c r="E165" s="94">
        <v>1335448.5</v>
      </c>
      <c r="F165" s="27"/>
      <c r="G165" s="28"/>
      <c r="H165" s="23"/>
      <c r="I165" s="23"/>
      <c r="J165" s="35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</row>
    <row r="166" spans="1:150" ht="130.5" customHeight="1">
      <c r="A166" s="219"/>
      <c r="B166" s="39" t="s">
        <v>380</v>
      </c>
      <c r="C166" s="93" t="s">
        <v>156</v>
      </c>
      <c r="D166" s="94">
        <v>1278602.18</v>
      </c>
      <c r="E166" s="94">
        <v>1278602.18</v>
      </c>
      <c r="F166" s="27"/>
      <c r="G166" s="28"/>
      <c r="H166" s="23"/>
      <c r="I166" s="23"/>
      <c r="J166" s="35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</row>
    <row r="167" spans="1:150" ht="107.25" customHeight="1">
      <c r="A167" s="219"/>
      <c r="B167" s="39" t="s">
        <v>381</v>
      </c>
      <c r="C167" s="93" t="s">
        <v>156</v>
      </c>
      <c r="D167" s="94">
        <v>50564.82</v>
      </c>
      <c r="E167" s="94">
        <v>50564.82</v>
      </c>
      <c r="F167" s="27"/>
      <c r="G167" s="28"/>
      <c r="H167" s="23"/>
      <c r="I167" s="23"/>
      <c r="J167" s="35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</row>
    <row r="168" spans="1:150" ht="61.5" customHeight="1">
      <c r="A168" s="219"/>
      <c r="B168" s="39" t="s">
        <v>382</v>
      </c>
      <c r="C168" s="93" t="s">
        <v>157</v>
      </c>
      <c r="D168" s="94">
        <v>250064.1</v>
      </c>
      <c r="E168" s="94">
        <v>250064.1</v>
      </c>
      <c r="F168" s="140"/>
      <c r="G168" s="28"/>
      <c r="H168" s="23"/>
      <c r="I168" s="23"/>
      <c r="J168" s="35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</row>
    <row r="169" spans="1:150" ht="35.25" customHeight="1">
      <c r="A169" s="219"/>
      <c r="B169" s="141" t="s">
        <v>383</v>
      </c>
      <c r="C169" s="93" t="s">
        <v>384</v>
      </c>
      <c r="D169" s="142">
        <v>500000</v>
      </c>
      <c r="E169" s="142">
        <v>500000</v>
      </c>
      <c r="F169" s="27"/>
      <c r="G169" s="28"/>
      <c r="H169" s="23"/>
      <c r="I169" s="23"/>
      <c r="J169" s="35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</row>
    <row r="170" spans="1:150" ht="29.25" customHeight="1">
      <c r="A170" s="219"/>
      <c r="B170" s="141" t="s">
        <v>383</v>
      </c>
      <c r="C170" s="93" t="s">
        <v>385</v>
      </c>
      <c r="D170" s="142">
        <v>1000000</v>
      </c>
      <c r="E170" s="142">
        <v>1000000</v>
      </c>
      <c r="F170" s="27"/>
      <c r="G170" s="28"/>
      <c r="H170" s="23"/>
      <c r="I170" s="23"/>
      <c r="J170" s="35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</row>
    <row r="171" spans="1:150" ht="33" customHeight="1">
      <c r="A171" s="231"/>
      <c r="B171" s="141" t="s">
        <v>380</v>
      </c>
      <c r="C171" s="93" t="s">
        <v>386</v>
      </c>
      <c r="D171" s="142">
        <v>87461.07</v>
      </c>
      <c r="E171" s="142">
        <v>87461.07</v>
      </c>
      <c r="F171" s="27"/>
      <c r="G171" s="28"/>
      <c r="H171" s="23"/>
      <c r="I171" s="23"/>
      <c r="J171" s="35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</row>
    <row r="172" spans="1:150" ht="108" customHeight="1">
      <c r="A172" s="183" t="s">
        <v>158</v>
      </c>
      <c r="B172" s="39" t="s">
        <v>387</v>
      </c>
      <c r="C172" s="26"/>
      <c r="D172" s="94">
        <f>D173+D174+D175</f>
        <v>6471242.92</v>
      </c>
      <c r="E172" s="94">
        <f>E173+E174+E175</f>
        <v>6471242.92</v>
      </c>
      <c r="F172" s="27"/>
      <c r="G172" s="28"/>
      <c r="H172" s="23"/>
      <c r="I172" s="23"/>
      <c r="J172" s="35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</row>
    <row r="173" spans="1:150" ht="92.25" customHeight="1">
      <c r="A173" s="219"/>
      <c r="B173" s="141" t="s">
        <v>388</v>
      </c>
      <c r="C173" s="143" t="s">
        <v>389</v>
      </c>
      <c r="D173" s="142">
        <v>2199957.99</v>
      </c>
      <c r="E173" s="142">
        <v>2199957.99</v>
      </c>
      <c r="F173" s="144"/>
      <c r="G173" s="28"/>
      <c r="H173" s="23"/>
      <c r="I173" s="23"/>
      <c r="J173" s="35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</row>
    <row r="174" spans="1:150" ht="94.5" customHeight="1">
      <c r="A174" s="219"/>
      <c r="B174" s="141" t="s">
        <v>390</v>
      </c>
      <c r="C174" s="143" t="s">
        <v>389</v>
      </c>
      <c r="D174" s="142">
        <v>3128347.09</v>
      </c>
      <c r="E174" s="142">
        <v>3128347.09</v>
      </c>
      <c r="F174" s="144"/>
      <c r="G174" s="28"/>
      <c r="H174" s="23"/>
      <c r="I174" s="23"/>
      <c r="J174" s="35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</row>
    <row r="175" spans="1:150" ht="72.75" customHeight="1">
      <c r="A175" s="231"/>
      <c r="B175" s="141" t="s">
        <v>390</v>
      </c>
      <c r="C175" s="143" t="s">
        <v>391</v>
      </c>
      <c r="D175" s="142">
        <v>1142937.84</v>
      </c>
      <c r="E175" s="142">
        <v>1142937.84</v>
      </c>
      <c r="F175" s="144"/>
      <c r="G175" s="28"/>
      <c r="H175" s="23"/>
      <c r="I175" s="23"/>
      <c r="J175" s="35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</row>
    <row r="176" spans="1:150" ht="71.25" customHeight="1">
      <c r="A176" s="183" t="s">
        <v>159</v>
      </c>
      <c r="B176" s="39" t="s">
        <v>392</v>
      </c>
      <c r="C176" s="26"/>
      <c r="D176" s="142">
        <v>2022094.12</v>
      </c>
      <c r="E176" s="142">
        <v>2022094.12</v>
      </c>
      <c r="F176" s="27"/>
      <c r="G176" s="28"/>
      <c r="H176" s="23"/>
      <c r="I176" s="23"/>
      <c r="J176" s="35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</row>
    <row r="177" spans="1:150" ht="131.25" customHeight="1">
      <c r="A177" s="184"/>
      <c r="B177" s="39" t="s">
        <v>394</v>
      </c>
      <c r="C177" s="143" t="s">
        <v>393</v>
      </c>
      <c r="D177" s="142">
        <v>2022094.12</v>
      </c>
      <c r="E177" s="142">
        <v>2022094.12</v>
      </c>
      <c r="F177" s="27"/>
      <c r="G177" s="28"/>
      <c r="H177" s="23"/>
      <c r="I177" s="23"/>
      <c r="J177" s="35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</row>
    <row r="178" spans="1:150" ht="108.75" customHeight="1">
      <c r="A178" s="183" t="s">
        <v>160</v>
      </c>
      <c r="B178" s="39" t="s">
        <v>395</v>
      </c>
      <c r="C178" s="26"/>
      <c r="D178" s="94">
        <v>1194567.1</v>
      </c>
      <c r="E178" s="94">
        <v>1194567.1</v>
      </c>
      <c r="F178" s="27"/>
      <c r="G178" s="28"/>
      <c r="H178" s="23"/>
      <c r="I178" s="23"/>
      <c r="J178" s="35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</row>
    <row r="179" spans="1:150" ht="69.75" customHeight="1">
      <c r="A179" s="186"/>
      <c r="B179" s="39" t="s">
        <v>397</v>
      </c>
      <c r="C179" s="133" t="s">
        <v>396</v>
      </c>
      <c r="D179" s="94">
        <v>1194567.1</v>
      </c>
      <c r="E179" s="94">
        <v>1194567.1</v>
      </c>
      <c r="F179" s="27"/>
      <c r="G179" s="28"/>
      <c r="H179" s="23"/>
      <c r="I179" s="23"/>
      <c r="J179" s="35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</row>
    <row r="180" spans="1:150" ht="81.75" customHeight="1">
      <c r="A180" s="183" t="s">
        <v>161</v>
      </c>
      <c r="B180" s="39" t="s">
        <v>398</v>
      </c>
      <c r="C180" s="26"/>
      <c r="D180" s="111">
        <f>D181+D182</f>
        <v>2621870.5</v>
      </c>
      <c r="E180" s="111">
        <f>E181+E182</f>
        <v>1762733.83</v>
      </c>
      <c r="F180" s="142">
        <f>D180-E180</f>
        <v>859136.6699999999</v>
      </c>
      <c r="G180" s="28"/>
      <c r="H180" s="23"/>
      <c r="I180" s="23"/>
      <c r="J180" s="35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</row>
    <row r="181" spans="1:150" ht="42.75" customHeight="1">
      <c r="A181" s="184"/>
      <c r="B181" s="141" t="s">
        <v>399</v>
      </c>
      <c r="C181" s="93" t="s">
        <v>400</v>
      </c>
      <c r="D181" s="142">
        <v>1624425.5</v>
      </c>
      <c r="E181" s="142">
        <v>765288.83</v>
      </c>
      <c r="F181" s="142">
        <f>D181-E181</f>
        <v>859136.67</v>
      </c>
      <c r="G181" s="28"/>
      <c r="H181" s="23"/>
      <c r="I181" s="23"/>
      <c r="J181" s="40" t="s">
        <v>369</v>
      </c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</row>
    <row r="182" spans="1:150" ht="81" customHeight="1">
      <c r="A182" s="184"/>
      <c r="B182" s="141" t="s">
        <v>401</v>
      </c>
      <c r="C182" s="93" t="s">
        <v>402</v>
      </c>
      <c r="D182" s="142">
        <v>997445</v>
      </c>
      <c r="E182" s="142">
        <v>997445</v>
      </c>
      <c r="F182" s="142">
        <f>D182-E182</f>
        <v>0</v>
      </c>
      <c r="G182" s="28"/>
      <c r="H182" s="23"/>
      <c r="I182" s="23"/>
      <c r="J182" s="35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</row>
    <row r="183" spans="1:150" ht="82.5" customHeight="1">
      <c r="A183" s="183" t="s">
        <v>162</v>
      </c>
      <c r="B183" s="39" t="s">
        <v>403</v>
      </c>
      <c r="C183" s="145"/>
      <c r="D183" s="131">
        <f>D184+D185+D186</f>
        <v>2361620.78</v>
      </c>
      <c r="E183" s="131">
        <f>E184+E185+E186</f>
        <v>2361620.78</v>
      </c>
      <c r="F183" s="27"/>
      <c r="G183" s="28"/>
      <c r="H183" s="23"/>
      <c r="I183" s="23"/>
      <c r="J183" s="35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</row>
    <row r="184" spans="1:150" ht="93.75" customHeight="1">
      <c r="A184" s="184"/>
      <c r="B184" s="39" t="s">
        <v>404</v>
      </c>
      <c r="C184" s="93" t="s">
        <v>165</v>
      </c>
      <c r="D184" s="94">
        <v>1963033.33</v>
      </c>
      <c r="E184" s="94">
        <v>1963033.33</v>
      </c>
      <c r="F184" s="27"/>
      <c r="G184" s="28"/>
      <c r="H184" s="23"/>
      <c r="I184" s="23"/>
      <c r="J184" s="35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</row>
    <row r="185" spans="1:150" ht="66.75" customHeight="1">
      <c r="A185" s="184"/>
      <c r="B185" s="39" t="s">
        <v>405</v>
      </c>
      <c r="C185" s="129" t="s">
        <v>163</v>
      </c>
      <c r="D185" s="94">
        <v>387287.09</v>
      </c>
      <c r="E185" s="94">
        <v>387287.09</v>
      </c>
      <c r="F185" s="27"/>
      <c r="G185" s="28"/>
      <c r="H185" s="23"/>
      <c r="I185" s="23"/>
      <c r="J185" s="35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</row>
    <row r="186" spans="1:150" ht="48.75" customHeight="1">
      <c r="A186" s="186"/>
      <c r="B186" s="39" t="s">
        <v>406</v>
      </c>
      <c r="C186" s="93" t="s">
        <v>164</v>
      </c>
      <c r="D186" s="94">
        <v>11300.36</v>
      </c>
      <c r="E186" s="94">
        <v>11300.36</v>
      </c>
      <c r="F186" s="27"/>
      <c r="G186" s="28"/>
      <c r="H186" s="23"/>
      <c r="I186" s="23"/>
      <c r="J186" s="35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</row>
    <row r="187" spans="1:150" ht="56.25" customHeight="1">
      <c r="A187" s="102" t="s">
        <v>166</v>
      </c>
      <c r="B187" s="146" t="s">
        <v>408</v>
      </c>
      <c r="C187" s="26"/>
      <c r="D187" s="147">
        <f>D188+D190+D193+D196+D202</f>
        <v>13072672</v>
      </c>
      <c r="E187" s="147">
        <f>E188+E190+E193+E196+E202</f>
        <v>12948412.84</v>
      </c>
      <c r="F187" s="147">
        <f>F188+F190+F193+F196+F202+F199</f>
        <v>124259.16</v>
      </c>
      <c r="G187" s="28"/>
      <c r="H187" s="23"/>
      <c r="I187" s="23"/>
      <c r="J187" s="35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</row>
    <row r="188" spans="1:150" ht="56.25" customHeight="1">
      <c r="A188" s="183" t="s">
        <v>169</v>
      </c>
      <c r="B188" s="148" t="s">
        <v>409</v>
      </c>
      <c r="C188" s="26"/>
      <c r="D188" s="41">
        <v>11308000</v>
      </c>
      <c r="E188" s="94">
        <v>11308000</v>
      </c>
      <c r="F188" s="27"/>
      <c r="G188" s="28"/>
      <c r="H188" s="23"/>
      <c r="I188" s="23"/>
      <c r="J188" s="35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</row>
    <row r="189" spans="1:150" ht="52.5" customHeight="1">
      <c r="A189" s="186"/>
      <c r="B189" s="148" t="s">
        <v>410</v>
      </c>
      <c r="C189" s="149" t="s">
        <v>170</v>
      </c>
      <c r="D189" s="41">
        <v>11308000</v>
      </c>
      <c r="E189" s="94">
        <v>11308000</v>
      </c>
      <c r="F189" s="27"/>
      <c r="G189" s="28"/>
      <c r="H189" s="23"/>
      <c r="I189" s="23"/>
      <c r="J189" s="35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</row>
    <row r="190" spans="1:150" ht="123.75" customHeight="1">
      <c r="A190" s="183" t="s">
        <v>171</v>
      </c>
      <c r="B190" s="148" t="s">
        <v>411</v>
      </c>
      <c r="C190" s="26"/>
      <c r="D190" s="41">
        <v>31000</v>
      </c>
      <c r="E190" s="41">
        <v>31000</v>
      </c>
      <c r="F190" s="27"/>
      <c r="G190" s="28"/>
      <c r="H190" s="23"/>
      <c r="I190" s="23"/>
      <c r="J190" s="35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</row>
    <row r="191" spans="1:150" ht="65.25" customHeight="1">
      <c r="A191" s="184"/>
      <c r="B191" s="148" t="s">
        <v>412</v>
      </c>
      <c r="C191" s="149" t="s">
        <v>172</v>
      </c>
      <c r="D191" s="41">
        <v>10000</v>
      </c>
      <c r="E191" s="41">
        <v>10000</v>
      </c>
      <c r="F191" s="27"/>
      <c r="G191" s="28"/>
      <c r="H191" s="23"/>
      <c r="I191" s="23"/>
      <c r="J191" s="35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</row>
    <row r="192" spans="1:150" ht="63.75" customHeight="1">
      <c r="A192" s="186"/>
      <c r="B192" s="148" t="s">
        <v>412</v>
      </c>
      <c r="C192" s="149" t="s">
        <v>173</v>
      </c>
      <c r="D192" s="41">
        <v>21000</v>
      </c>
      <c r="E192" s="41">
        <v>21000</v>
      </c>
      <c r="F192" s="27"/>
      <c r="G192" s="28"/>
      <c r="H192" s="23"/>
      <c r="I192" s="23"/>
      <c r="J192" s="35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</row>
    <row r="193" spans="1:150" ht="83.25" customHeight="1">
      <c r="A193" s="183" t="s">
        <v>174</v>
      </c>
      <c r="B193" s="148" t="s">
        <v>413</v>
      </c>
      <c r="C193" s="26"/>
      <c r="D193" s="41">
        <v>9400</v>
      </c>
      <c r="E193" s="41">
        <v>9400</v>
      </c>
      <c r="F193" s="27"/>
      <c r="G193" s="28"/>
      <c r="H193" s="23"/>
      <c r="I193" s="23"/>
      <c r="J193" s="35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</row>
    <row r="194" spans="1:150" ht="31.5" customHeight="1">
      <c r="A194" s="184"/>
      <c r="B194" s="148" t="s">
        <v>414</v>
      </c>
      <c r="C194" s="149" t="s">
        <v>175</v>
      </c>
      <c r="D194" s="41">
        <v>4400</v>
      </c>
      <c r="E194" s="41">
        <v>4400</v>
      </c>
      <c r="F194" s="27"/>
      <c r="G194" s="28"/>
      <c r="H194" s="23"/>
      <c r="I194" s="23"/>
      <c r="J194" s="35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</row>
    <row r="195" spans="1:150" ht="48.75" customHeight="1">
      <c r="A195" s="184"/>
      <c r="B195" s="148" t="s">
        <v>414</v>
      </c>
      <c r="C195" s="149" t="s">
        <v>176</v>
      </c>
      <c r="D195" s="41">
        <v>5000</v>
      </c>
      <c r="E195" s="41">
        <v>5000</v>
      </c>
      <c r="F195" s="27"/>
      <c r="G195" s="28"/>
      <c r="H195" s="23"/>
      <c r="I195" s="23"/>
      <c r="J195" s="35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</row>
    <row r="196" spans="1:150" ht="57" customHeight="1">
      <c r="A196" s="183" t="s">
        <v>177</v>
      </c>
      <c r="B196" s="148" t="s">
        <v>415</v>
      </c>
      <c r="C196" s="26"/>
      <c r="D196" s="111">
        <f>D197+D198+D199+D200+D201</f>
        <v>22000</v>
      </c>
      <c r="E196" s="111">
        <f>E197+E198+E199+E200+E201</f>
        <v>20000</v>
      </c>
      <c r="F196" s="27"/>
      <c r="G196" s="28"/>
      <c r="H196" s="23"/>
      <c r="I196" s="23"/>
      <c r="J196" s="35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</row>
    <row r="197" spans="1:150" ht="29.25" customHeight="1">
      <c r="A197" s="184"/>
      <c r="B197" s="148" t="s">
        <v>416</v>
      </c>
      <c r="C197" s="149" t="s">
        <v>13</v>
      </c>
      <c r="D197" s="41">
        <v>1000</v>
      </c>
      <c r="E197" s="41">
        <v>1000</v>
      </c>
      <c r="F197" s="27"/>
      <c r="G197" s="28"/>
      <c r="H197" s="23"/>
      <c r="I197" s="23"/>
      <c r="J197" s="35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</row>
    <row r="198" spans="1:150" ht="34.5" customHeight="1">
      <c r="A198" s="184"/>
      <c r="B198" s="148" t="s">
        <v>416</v>
      </c>
      <c r="C198" s="149" t="s">
        <v>27</v>
      </c>
      <c r="D198" s="41">
        <v>1000</v>
      </c>
      <c r="E198" s="41">
        <v>1000</v>
      </c>
      <c r="F198" s="27"/>
      <c r="G198" s="28"/>
      <c r="H198" s="23"/>
      <c r="I198" s="23"/>
      <c r="J198" s="35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</row>
    <row r="199" spans="1:150" ht="34.5" customHeight="1">
      <c r="A199" s="184"/>
      <c r="B199" s="148" t="s">
        <v>416</v>
      </c>
      <c r="C199" s="149" t="s">
        <v>35</v>
      </c>
      <c r="D199" s="41">
        <v>2000</v>
      </c>
      <c r="E199" s="41">
        <v>0</v>
      </c>
      <c r="F199" s="41">
        <v>2000</v>
      </c>
      <c r="G199" s="28"/>
      <c r="H199" s="23"/>
      <c r="I199" s="23"/>
      <c r="J199" s="35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</row>
    <row r="200" spans="1:150" ht="43.5" customHeight="1">
      <c r="A200" s="184"/>
      <c r="B200" s="148" t="s">
        <v>417</v>
      </c>
      <c r="C200" s="149" t="s">
        <v>36</v>
      </c>
      <c r="D200" s="41">
        <v>9000</v>
      </c>
      <c r="E200" s="41">
        <v>9000</v>
      </c>
      <c r="F200" s="27"/>
      <c r="G200" s="28"/>
      <c r="H200" s="23"/>
      <c r="I200" s="23"/>
      <c r="J200" s="35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</row>
    <row r="201" spans="1:150" ht="67.5" customHeight="1">
      <c r="A201" s="186"/>
      <c r="B201" s="148" t="s">
        <v>418</v>
      </c>
      <c r="C201" s="150" t="s">
        <v>17</v>
      </c>
      <c r="D201" s="41">
        <v>9000</v>
      </c>
      <c r="E201" s="41">
        <v>9000</v>
      </c>
      <c r="F201" s="27"/>
      <c r="G201" s="28"/>
      <c r="H201" s="23"/>
      <c r="I201" s="23"/>
      <c r="J201" s="35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</row>
    <row r="202" spans="1:150" ht="71.25" customHeight="1">
      <c r="A202" s="183" t="s">
        <v>178</v>
      </c>
      <c r="B202" s="148" t="s">
        <v>419</v>
      </c>
      <c r="C202" s="26"/>
      <c r="D202" s="111">
        <f>D203+D204+D205+D206+D207+D208</f>
        <v>1702272</v>
      </c>
      <c r="E202" s="111">
        <f>E203+E204+E205+E206+E207+E208</f>
        <v>1580012.8399999999</v>
      </c>
      <c r="F202" s="111">
        <f>F203+F204+F206+F207</f>
        <v>122259.16</v>
      </c>
      <c r="G202" s="28"/>
      <c r="H202" s="23"/>
      <c r="I202" s="23"/>
      <c r="J202" s="35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</row>
    <row r="203" spans="1:150" ht="43.5" customHeight="1">
      <c r="A203" s="184"/>
      <c r="B203" s="148" t="s">
        <v>420</v>
      </c>
      <c r="C203" s="149" t="s">
        <v>179</v>
      </c>
      <c r="D203" s="41">
        <v>492300</v>
      </c>
      <c r="E203" s="41">
        <v>484326</v>
      </c>
      <c r="F203" s="41">
        <v>7974</v>
      </c>
      <c r="G203" s="28"/>
      <c r="H203" s="23"/>
      <c r="I203" s="23"/>
      <c r="J203" s="40" t="s">
        <v>421</v>
      </c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</row>
    <row r="204" spans="1:150" ht="62.25" customHeight="1">
      <c r="A204" s="184"/>
      <c r="B204" s="148" t="s">
        <v>422</v>
      </c>
      <c r="C204" s="183" t="s">
        <v>180</v>
      </c>
      <c r="D204" s="41">
        <v>956854</v>
      </c>
      <c r="E204" s="41">
        <v>882701.84</v>
      </c>
      <c r="F204" s="41">
        <v>74152.16</v>
      </c>
      <c r="G204" s="28"/>
      <c r="H204" s="23"/>
      <c r="I204" s="23"/>
      <c r="J204" s="40" t="s">
        <v>425</v>
      </c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</row>
    <row r="205" spans="1:150" ht="19.5" customHeight="1">
      <c r="A205" s="184"/>
      <c r="B205" s="148" t="s">
        <v>423</v>
      </c>
      <c r="C205" s="187"/>
      <c r="D205" s="41">
        <v>195000</v>
      </c>
      <c r="E205" s="41">
        <v>195000</v>
      </c>
      <c r="F205" s="27"/>
      <c r="G205" s="28"/>
      <c r="H205" s="23"/>
      <c r="I205" s="23"/>
      <c r="J205" s="35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</row>
    <row r="206" spans="1:150" ht="54.75" customHeight="1">
      <c r="A206" s="184"/>
      <c r="B206" s="148" t="s">
        <v>424</v>
      </c>
      <c r="C206" s="149" t="s">
        <v>181</v>
      </c>
      <c r="D206" s="41">
        <v>23518</v>
      </c>
      <c r="E206" s="94">
        <v>1835</v>
      </c>
      <c r="F206" s="41">
        <v>21683</v>
      </c>
      <c r="G206" s="28"/>
      <c r="H206" s="23"/>
      <c r="I206" s="23"/>
      <c r="J206" s="40" t="s">
        <v>425</v>
      </c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</row>
    <row r="207" spans="1:150" ht="124.5" customHeight="1">
      <c r="A207" s="184"/>
      <c r="B207" s="148" t="s">
        <v>426</v>
      </c>
      <c r="C207" s="149" t="s">
        <v>182</v>
      </c>
      <c r="D207" s="41">
        <v>24600</v>
      </c>
      <c r="E207" s="94">
        <v>6150</v>
      </c>
      <c r="F207" s="41">
        <v>18450</v>
      </c>
      <c r="G207" s="28"/>
      <c r="H207" s="23"/>
      <c r="I207" s="23"/>
      <c r="J207" s="100" t="s">
        <v>183</v>
      </c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</row>
    <row r="208" spans="1:150" ht="66.75" customHeight="1">
      <c r="A208" s="186"/>
      <c r="B208" s="148" t="s">
        <v>427</v>
      </c>
      <c r="C208" s="149" t="s">
        <v>428</v>
      </c>
      <c r="D208" s="41">
        <v>10000</v>
      </c>
      <c r="E208" s="94">
        <v>10000</v>
      </c>
      <c r="F208" s="27"/>
      <c r="G208" s="28"/>
      <c r="H208" s="23"/>
      <c r="I208" s="23"/>
      <c r="J208" s="35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</row>
    <row r="209" spans="1:150" ht="71.25" customHeight="1">
      <c r="A209" s="102" t="s">
        <v>184</v>
      </c>
      <c r="B209" s="146" t="s">
        <v>429</v>
      </c>
      <c r="C209" s="26"/>
      <c r="D209" s="151">
        <f>D210+D215+D223</f>
        <v>18623009.1</v>
      </c>
      <c r="E209" s="151">
        <f>E210+E215+E223</f>
        <v>18621809.1</v>
      </c>
      <c r="F209" s="151">
        <f>F210+F215+F223</f>
        <v>1200</v>
      </c>
      <c r="G209" s="28"/>
      <c r="H209" s="23"/>
      <c r="I209" s="23"/>
      <c r="J209" s="35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</row>
    <row r="210" spans="1:150" ht="97.5" customHeight="1">
      <c r="A210" s="183" t="s">
        <v>185</v>
      </c>
      <c r="B210" s="148" t="s">
        <v>430</v>
      </c>
      <c r="C210" s="26"/>
      <c r="D210" s="111">
        <f>D211+D212+D213+D214</f>
        <v>12487423.95</v>
      </c>
      <c r="E210" s="111">
        <f>E211+E212+E213+E214</f>
        <v>12486223.95</v>
      </c>
      <c r="F210" s="111">
        <f>F211+F212+F213+F214</f>
        <v>1200</v>
      </c>
      <c r="G210" s="28"/>
      <c r="H210" s="23"/>
      <c r="I210" s="23"/>
      <c r="J210" s="35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</row>
    <row r="211" spans="1:150" ht="38.25" customHeight="1">
      <c r="A211" s="219"/>
      <c r="B211" s="148" t="s">
        <v>431</v>
      </c>
      <c r="C211" s="149" t="s">
        <v>186</v>
      </c>
      <c r="D211" s="41">
        <v>9100</v>
      </c>
      <c r="E211" s="94">
        <v>9100</v>
      </c>
      <c r="F211" s="27"/>
      <c r="G211" s="28"/>
      <c r="H211" s="23"/>
      <c r="I211" s="23"/>
      <c r="J211" s="35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</row>
    <row r="212" spans="1:150" ht="33" customHeight="1">
      <c r="A212" s="219"/>
      <c r="B212" s="148" t="s">
        <v>431</v>
      </c>
      <c r="C212" s="183" t="s">
        <v>187</v>
      </c>
      <c r="D212" s="41">
        <v>849904.2</v>
      </c>
      <c r="E212" s="94">
        <v>849904.2</v>
      </c>
      <c r="F212" s="27"/>
      <c r="G212" s="28"/>
      <c r="H212" s="23"/>
      <c r="I212" s="23"/>
      <c r="J212" s="35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</row>
    <row r="213" spans="1:150" ht="17.25" customHeight="1">
      <c r="A213" s="219"/>
      <c r="B213" s="148" t="s">
        <v>432</v>
      </c>
      <c r="C213" s="218"/>
      <c r="D213" s="41">
        <v>11311001.75</v>
      </c>
      <c r="E213" s="42">
        <v>11311001.75</v>
      </c>
      <c r="F213" s="27"/>
      <c r="G213" s="28"/>
      <c r="H213" s="23"/>
      <c r="I213" s="23"/>
      <c r="J213" s="35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</row>
    <row r="214" spans="1:150" ht="31.5" customHeight="1">
      <c r="A214" s="219"/>
      <c r="B214" s="148" t="s">
        <v>431</v>
      </c>
      <c r="C214" s="149" t="s">
        <v>188</v>
      </c>
      <c r="D214" s="41">
        <v>317418</v>
      </c>
      <c r="E214" s="42">
        <v>316218</v>
      </c>
      <c r="F214" s="42">
        <v>1200</v>
      </c>
      <c r="G214" s="28"/>
      <c r="H214" s="23"/>
      <c r="I214" s="23"/>
      <c r="J214" s="100" t="s">
        <v>433</v>
      </c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</row>
    <row r="215" spans="1:150" ht="58.5" customHeight="1">
      <c r="A215" s="183" t="s">
        <v>189</v>
      </c>
      <c r="B215" s="148" t="s">
        <v>434</v>
      </c>
      <c r="C215" s="26"/>
      <c r="D215" s="111">
        <f>D216+D217+D218+D219+D220+D221+D222</f>
        <v>5734495.55</v>
      </c>
      <c r="E215" s="111">
        <f>E216+E217+E218+E219+E220+E221+E222</f>
        <v>5734495.55</v>
      </c>
      <c r="F215" s="27"/>
      <c r="G215" s="28"/>
      <c r="H215" s="23"/>
      <c r="I215" s="23"/>
      <c r="J215" s="35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</row>
    <row r="216" spans="1:150" ht="43.5" customHeight="1">
      <c r="A216" s="184"/>
      <c r="B216" s="148" t="s">
        <v>435</v>
      </c>
      <c r="C216" s="149" t="s">
        <v>190</v>
      </c>
      <c r="D216" s="41">
        <v>9236</v>
      </c>
      <c r="E216" s="41">
        <v>9236</v>
      </c>
      <c r="F216" s="27"/>
      <c r="G216" s="28"/>
      <c r="H216" s="23"/>
      <c r="I216" s="23"/>
      <c r="J216" s="35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</row>
    <row r="217" spans="1:150" ht="35.25" customHeight="1">
      <c r="A217" s="184"/>
      <c r="B217" s="148" t="s">
        <v>435</v>
      </c>
      <c r="C217" s="149" t="s">
        <v>191</v>
      </c>
      <c r="D217" s="41">
        <v>5362</v>
      </c>
      <c r="E217" s="41">
        <v>5362</v>
      </c>
      <c r="F217" s="27"/>
      <c r="G217" s="28"/>
      <c r="H217" s="23"/>
      <c r="I217" s="23"/>
      <c r="J217" s="35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</row>
    <row r="218" spans="1:150" ht="77.25" customHeight="1">
      <c r="A218" s="184"/>
      <c r="B218" s="148" t="s">
        <v>435</v>
      </c>
      <c r="C218" s="149" t="s">
        <v>192</v>
      </c>
      <c r="D218" s="41">
        <v>170138.6</v>
      </c>
      <c r="E218" s="41">
        <v>170138.6</v>
      </c>
      <c r="F218" s="27"/>
      <c r="G218" s="28"/>
      <c r="H218" s="23"/>
      <c r="I218" s="23"/>
      <c r="J218" s="35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</row>
    <row r="219" spans="1:150" ht="48" customHeight="1">
      <c r="A219" s="184"/>
      <c r="B219" s="148" t="s">
        <v>435</v>
      </c>
      <c r="C219" s="149" t="s">
        <v>193</v>
      </c>
      <c r="D219" s="41">
        <v>144386.91</v>
      </c>
      <c r="E219" s="41">
        <v>144386.91</v>
      </c>
      <c r="F219" s="27"/>
      <c r="G219" s="28"/>
      <c r="H219" s="23"/>
      <c r="I219" s="23"/>
      <c r="J219" s="35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</row>
    <row r="220" spans="1:150" ht="60" customHeight="1">
      <c r="A220" s="184"/>
      <c r="B220" s="148" t="s">
        <v>435</v>
      </c>
      <c r="C220" s="149" t="s">
        <v>194</v>
      </c>
      <c r="D220" s="41">
        <v>58344</v>
      </c>
      <c r="E220" s="41">
        <v>58344</v>
      </c>
      <c r="F220" s="27"/>
      <c r="G220" s="28"/>
      <c r="H220" s="23"/>
      <c r="I220" s="23"/>
      <c r="J220" s="35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</row>
    <row r="221" spans="1:150" ht="66.75" customHeight="1">
      <c r="A221" s="184"/>
      <c r="B221" s="148" t="s">
        <v>435</v>
      </c>
      <c r="C221" s="149" t="s">
        <v>195</v>
      </c>
      <c r="D221" s="41">
        <v>15898</v>
      </c>
      <c r="E221" s="41">
        <v>15898</v>
      </c>
      <c r="F221" s="27"/>
      <c r="G221" s="28"/>
      <c r="H221" s="23"/>
      <c r="I221" s="23"/>
      <c r="J221" s="35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</row>
    <row r="222" spans="1:150" ht="72.75" customHeight="1">
      <c r="A222" s="184"/>
      <c r="B222" s="148" t="s">
        <v>436</v>
      </c>
      <c r="C222" s="32" t="s">
        <v>437</v>
      </c>
      <c r="D222" s="41">
        <v>5331130.04</v>
      </c>
      <c r="E222" s="41">
        <v>5331130.04</v>
      </c>
      <c r="F222" s="27"/>
      <c r="G222" s="28"/>
      <c r="H222" s="23"/>
      <c r="I222" s="23"/>
      <c r="J222" s="35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</row>
    <row r="223" spans="1:150" ht="58.5" customHeight="1">
      <c r="A223" s="183" t="s">
        <v>196</v>
      </c>
      <c r="B223" s="148" t="s">
        <v>438</v>
      </c>
      <c r="C223" s="26"/>
      <c r="D223" s="106">
        <f>D224+D225+D226+D227+D228+D229+D230+D231+D232+D233+D234+D235+D236+D237+D238+D239+D240+D241+D242+D243+D244+D245+D246</f>
        <v>401089.6</v>
      </c>
      <c r="E223" s="106">
        <f>E224+E225+E226+E227+E228+E229+E230+E231+E232+E233+E234+E235+E236+E237+E238+E239+E240+E241+E242+E243+E244+E245+E246</f>
        <v>401089.6</v>
      </c>
      <c r="F223" s="27"/>
      <c r="G223" s="28"/>
      <c r="H223" s="23"/>
      <c r="I223" s="23"/>
      <c r="J223" s="35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</row>
    <row r="224" spans="1:150" ht="21" customHeight="1">
      <c r="A224" s="184"/>
      <c r="B224" s="148" t="s">
        <v>439</v>
      </c>
      <c r="C224" s="183" t="s">
        <v>18</v>
      </c>
      <c r="D224" s="41">
        <v>12838.9</v>
      </c>
      <c r="E224" s="41">
        <v>12838.9</v>
      </c>
      <c r="F224" s="27"/>
      <c r="G224" s="28"/>
      <c r="H224" s="23"/>
      <c r="I224" s="23"/>
      <c r="J224" s="35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</row>
    <row r="225" spans="1:150" ht="18" customHeight="1">
      <c r="A225" s="184"/>
      <c r="B225" s="74" t="s">
        <v>443</v>
      </c>
      <c r="C225" s="185"/>
      <c r="D225" s="41">
        <v>29000</v>
      </c>
      <c r="E225" s="41">
        <v>29000</v>
      </c>
      <c r="F225" s="27"/>
      <c r="G225" s="28"/>
      <c r="H225" s="23"/>
      <c r="I225" s="23"/>
      <c r="J225" s="35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</row>
    <row r="226" spans="1:150" ht="54.75" customHeight="1">
      <c r="A226" s="184"/>
      <c r="B226" s="148" t="s">
        <v>439</v>
      </c>
      <c r="C226" s="149" t="s">
        <v>37</v>
      </c>
      <c r="D226" s="41">
        <v>2311</v>
      </c>
      <c r="E226" s="41">
        <v>2311</v>
      </c>
      <c r="F226" s="27"/>
      <c r="G226" s="28"/>
      <c r="H226" s="23"/>
      <c r="I226" s="23"/>
      <c r="J226" s="35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</row>
    <row r="227" spans="1:150" ht="45.75" customHeight="1">
      <c r="A227" s="184"/>
      <c r="B227" s="148" t="s">
        <v>439</v>
      </c>
      <c r="C227" s="149" t="s">
        <v>38</v>
      </c>
      <c r="D227" s="41">
        <v>9700</v>
      </c>
      <c r="E227" s="41">
        <v>9700</v>
      </c>
      <c r="F227" s="27"/>
      <c r="G227" s="28"/>
      <c r="H227" s="23"/>
      <c r="I227" s="23"/>
      <c r="J227" s="35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</row>
    <row r="228" spans="1:150" ht="42.75" customHeight="1">
      <c r="A228" s="184"/>
      <c r="B228" s="148" t="s">
        <v>439</v>
      </c>
      <c r="C228" s="149" t="s">
        <v>39</v>
      </c>
      <c r="D228" s="41">
        <v>3280</v>
      </c>
      <c r="E228" s="41">
        <v>3280</v>
      </c>
      <c r="F228" s="27"/>
      <c r="G228" s="28"/>
      <c r="H228" s="23"/>
      <c r="I228" s="23"/>
      <c r="J228" s="35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</row>
    <row r="229" spans="1:150" ht="66.75" customHeight="1">
      <c r="A229" s="184"/>
      <c r="B229" s="148" t="s">
        <v>439</v>
      </c>
      <c r="C229" s="149" t="s">
        <v>40</v>
      </c>
      <c r="D229" s="41">
        <v>32822</v>
      </c>
      <c r="E229" s="41">
        <v>32822</v>
      </c>
      <c r="F229" s="27"/>
      <c r="G229" s="28"/>
      <c r="H229" s="23"/>
      <c r="I229" s="23"/>
      <c r="J229" s="35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</row>
    <row r="230" spans="1:150" ht="73.5" customHeight="1">
      <c r="A230" s="184"/>
      <c r="B230" s="148" t="s">
        <v>439</v>
      </c>
      <c r="C230" s="183" t="s">
        <v>41</v>
      </c>
      <c r="D230" s="41">
        <v>76459.32</v>
      </c>
      <c r="E230" s="41">
        <v>76459.32</v>
      </c>
      <c r="F230" s="27"/>
      <c r="G230" s="28"/>
      <c r="H230" s="23"/>
      <c r="I230" s="23"/>
      <c r="J230" s="35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</row>
    <row r="231" spans="1:150" ht="20.25" customHeight="1">
      <c r="A231" s="184"/>
      <c r="B231" s="74" t="s">
        <v>443</v>
      </c>
      <c r="C231" s="187"/>
      <c r="D231" s="41">
        <v>10300</v>
      </c>
      <c r="E231" s="41">
        <v>10300</v>
      </c>
      <c r="F231" s="27"/>
      <c r="G231" s="28"/>
      <c r="H231" s="23"/>
      <c r="I231" s="23"/>
      <c r="J231" s="35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</row>
    <row r="232" spans="1:150" ht="73.5" customHeight="1">
      <c r="A232" s="184"/>
      <c r="B232" s="148" t="s">
        <v>439</v>
      </c>
      <c r="C232" s="183" t="s">
        <v>42</v>
      </c>
      <c r="D232" s="41">
        <v>9100</v>
      </c>
      <c r="E232" s="41">
        <v>9100</v>
      </c>
      <c r="F232" s="27"/>
      <c r="G232" s="28"/>
      <c r="H232" s="23"/>
      <c r="I232" s="23"/>
      <c r="J232" s="35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</row>
    <row r="233" spans="1:150" ht="32.25" customHeight="1">
      <c r="A233" s="184"/>
      <c r="B233" s="74" t="s">
        <v>442</v>
      </c>
      <c r="C233" s="185"/>
      <c r="D233" s="41">
        <v>5700</v>
      </c>
      <c r="E233" s="41">
        <v>5700</v>
      </c>
      <c r="F233" s="27"/>
      <c r="G233" s="28"/>
      <c r="H233" s="23"/>
      <c r="I233" s="23"/>
      <c r="J233" s="35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</row>
    <row r="234" spans="1:150" ht="60" customHeight="1">
      <c r="A234" s="184"/>
      <c r="B234" s="148" t="s">
        <v>439</v>
      </c>
      <c r="C234" s="183" t="s">
        <v>43</v>
      </c>
      <c r="D234" s="41">
        <v>4600</v>
      </c>
      <c r="E234" s="41">
        <v>4600</v>
      </c>
      <c r="F234" s="27"/>
      <c r="G234" s="28"/>
      <c r="H234" s="23"/>
      <c r="I234" s="23"/>
      <c r="J234" s="35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</row>
    <row r="235" spans="1:150" ht="27.75" customHeight="1">
      <c r="A235" s="184"/>
      <c r="B235" s="74" t="s">
        <v>443</v>
      </c>
      <c r="C235" s="185"/>
      <c r="D235" s="41">
        <v>5700</v>
      </c>
      <c r="E235" s="41">
        <v>5700</v>
      </c>
      <c r="F235" s="27"/>
      <c r="G235" s="28"/>
      <c r="H235" s="23"/>
      <c r="I235" s="23"/>
      <c r="J235" s="35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</row>
    <row r="236" spans="1:150" ht="75.75" customHeight="1">
      <c r="A236" s="184"/>
      <c r="B236" s="148" t="s">
        <v>439</v>
      </c>
      <c r="C236" s="183" t="s">
        <v>44</v>
      </c>
      <c r="D236" s="41">
        <v>18756.6</v>
      </c>
      <c r="E236" s="41">
        <v>18756.6</v>
      </c>
      <c r="F236" s="27"/>
      <c r="G236" s="28"/>
      <c r="H236" s="23"/>
      <c r="I236" s="23"/>
      <c r="J236" s="35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</row>
    <row r="237" spans="1:150" ht="13.5" customHeight="1">
      <c r="A237" s="184"/>
      <c r="B237" s="148" t="s">
        <v>440</v>
      </c>
      <c r="C237" s="185"/>
      <c r="D237" s="41">
        <v>58900</v>
      </c>
      <c r="E237" s="41">
        <v>58900</v>
      </c>
      <c r="F237" s="27"/>
      <c r="G237" s="28"/>
      <c r="H237" s="23"/>
      <c r="I237" s="23"/>
      <c r="J237" s="35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</row>
    <row r="238" spans="1:150" ht="56.25" customHeight="1">
      <c r="A238" s="184"/>
      <c r="B238" s="148" t="s">
        <v>439</v>
      </c>
      <c r="C238" s="183" t="s">
        <v>45</v>
      </c>
      <c r="D238" s="41">
        <v>10300</v>
      </c>
      <c r="E238" s="41">
        <v>10300</v>
      </c>
      <c r="F238" s="27"/>
      <c r="G238" s="28"/>
      <c r="H238" s="23"/>
      <c r="I238" s="23"/>
      <c r="J238" s="35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</row>
    <row r="239" spans="1:150" ht="36" customHeight="1">
      <c r="A239" s="184"/>
      <c r="B239" s="148" t="s">
        <v>440</v>
      </c>
      <c r="C239" s="185"/>
      <c r="D239" s="41">
        <v>10000</v>
      </c>
      <c r="E239" s="41">
        <v>10000</v>
      </c>
      <c r="F239" s="27"/>
      <c r="G239" s="28"/>
      <c r="H239" s="23"/>
      <c r="I239" s="23"/>
      <c r="J239" s="35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</row>
    <row r="240" spans="1:150" ht="68.25" customHeight="1">
      <c r="A240" s="184"/>
      <c r="B240" s="148" t="s">
        <v>439</v>
      </c>
      <c r="C240" s="149" t="s">
        <v>46</v>
      </c>
      <c r="D240" s="41">
        <v>63721.78</v>
      </c>
      <c r="E240" s="41">
        <v>63721.78</v>
      </c>
      <c r="F240" s="27"/>
      <c r="G240" s="28"/>
      <c r="H240" s="23"/>
      <c r="I240" s="23"/>
      <c r="J240" s="35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</row>
    <row r="241" spans="1:150" ht="100.5" customHeight="1">
      <c r="A241" s="184"/>
      <c r="B241" s="148" t="s">
        <v>439</v>
      </c>
      <c r="C241" s="149" t="s">
        <v>441</v>
      </c>
      <c r="D241" s="41">
        <v>4500</v>
      </c>
      <c r="E241" s="41">
        <v>4500</v>
      </c>
      <c r="F241" s="27"/>
      <c r="G241" s="28"/>
      <c r="H241" s="23"/>
      <c r="I241" s="23"/>
      <c r="J241" s="35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</row>
    <row r="242" spans="1:150" ht="70.5" customHeight="1">
      <c r="A242" s="184"/>
      <c r="B242" s="148" t="s">
        <v>439</v>
      </c>
      <c r="C242" s="183" t="s">
        <v>48</v>
      </c>
      <c r="D242" s="41">
        <v>11400</v>
      </c>
      <c r="E242" s="41">
        <v>11400</v>
      </c>
      <c r="F242" s="27"/>
      <c r="G242" s="28"/>
      <c r="H242" s="23"/>
      <c r="I242" s="23"/>
      <c r="J242" s="35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</row>
    <row r="243" spans="1:150" ht="22.5" customHeight="1">
      <c r="A243" s="184"/>
      <c r="B243" s="148" t="s">
        <v>442</v>
      </c>
      <c r="C243" s="185"/>
      <c r="D243" s="41">
        <v>5700</v>
      </c>
      <c r="E243" s="41">
        <v>5700</v>
      </c>
      <c r="F243" s="27"/>
      <c r="G243" s="28"/>
      <c r="H243" s="23"/>
      <c r="I243" s="23"/>
      <c r="J243" s="35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</row>
    <row r="244" spans="1:150" ht="48.75" customHeight="1">
      <c r="A244" s="184"/>
      <c r="B244" s="148" t="s">
        <v>439</v>
      </c>
      <c r="C244" s="149" t="s">
        <v>49</v>
      </c>
      <c r="D244" s="41">
        <v>4600</v>
      </c>
      <c r="E244" s="41">
        <v>4600</v>
      </c>
      <c r="F244" s="27"/>
      <c r="G244" s="28"/>
      <c r="H244" s="23"/>
      <c r="I244" s="23"/>
      <c r="J244" s="35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</row>
    <row r="245" spans="1:150" ht="58.5" customHeight="1">
      <c r="A245" s="184"/>
      <c r="B245" s="148" t="s">
        <v>439</v>
      </c>
      <c r="C245" s="149" t="s">
        <v>50</v>
      </c>
      <c r="D245" s="41">
        <v>3400</v>
      </c>
      <c r="E245" s="41">
        <v>3400</v>
      </c>
      <c r="F245" s="27"/>
      <c r="G245" s="28"/>
      <c r="H245" s="23"/>
      <c r="I245" s="23"/>
      <c r="J245" s="35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</row>
    <row r="246" spans="1:150" ht="73.5" customHeight="1">
      <c r="A246" s="184"/>
      <c r="B246" s="148" t="s">
        <v>442</v>
      </c>
      <c r="C246" s="152" t="s">
        <v>47</v>
      </c>
      <c r="D246" s="153">
        <v>8000</v>
      </c>
      <c r="E246" s="154">
        <f>D246</f>
        <v>8000</v>
      </c>
      <c r="F246" s="27"/>
      <c r="G246" s="28"/>
      <c r="H246" s="23"/>
      <c r="I246" s="23"/>
      <c r="J246" s="35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</row>
    <row r="247" spans="1:150" ht="95.25" customHeight="1">
      <c r="A247" s="102" t="s">
        <v>197</v>
      </c>
      <c r="B247" s="146" t="s">
        <v>444</v>
      </c>
      <c r="C247" s="26"/>
      <c r="D247" s="104">
        <f>D248+D256+D258+D260+D262+D264+D268+D272+D278+D282+D288</f>
        <v>64058703.67000001</v>
      </c>
      <c r="E247" s="104">
        <f>E248+E256+E258+E260+E262+E264+E268+E272+E278+E282+E288</f>
        <v>63723877.53000001</v>
      </c>
      <c r="F247" s="104">
        <f>F248+F256+F258+F260+F262+F264+F268+F272+F278+F282+F288</f>
        <v>334826.14</v>
      </c>
      <c r="G247" s="28"/>
      <c r="H247" s="23"/>
      <c r="I247" s="23"/>
      <c r="J247" s="35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</row>
    <row r="248" spans="1:150" ht="53.25" customHeight="1">
      <c r="A248" s="194" t="s">
        <v>80</v>
      </c>
      <c r="B248" s="148" t="s">
        <v>445</v>
      </c>
      <c r="C248" s="133"/>
      <c r="D248" s="155">
        <f>D249+D250+D251+D252+D253+D254+D255</f>
        <v>48669227.1</v>
      </c>
      <c r="E248" s="156">
        <f>E249+E250+E251+E252+E253+E254+E255</f>
        <v>48355053.36</v>
      </c>
      <c r="F248" s="156">
        <f>F249+F250+F251+F252+F253+F254+F255</f>
        <v>314173.74</v>
      </c>
      <c r="G248" s="28"/>
      <c r="H248" s="23"/>
      <c r="I248" s="23"/>
      <c r="J248" s="35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</row>
    <row r="249" spans="1:150" ht="87" customHeight="1">
      <c r="A249" s="195"/>
      <c r="B249" s="148" t="s">
        <v>446</v>
      </c>
      <c r="C249" s="192" t="s">
        <v>20</v>
      </c>
      <c r="D249" s="41">
        <v>1620300</v>
      </c>
      <c r="E249" s="41">
        <v>1551200.66</v>
      </c>
      <c r="F249" s="41">
        <v>69099.34</v>
      </c>
      <c r="G249" s="157"/>
      <c r="H249" s="23"/>
      <c r="I249" s="23"/>
      <c r="J249" s="100" t="s">
        <v>447</v>
      </c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</row>
    <row r="250" spans="1:150" ht="72" customHeight="1">
      <c r="A250" s="195"/>
      <c r="B250" s="148" t="s">
        <v>448</v>
      </c>
      <c r="C250" s="193"/>
      <c r="D250" s="41">
        <v>35183595.29</v>
      </c>
      <c r="E250" s="41">
        <v>35030973.4</v>
      </c>
      <c r="F250" s="41">
        <v>152621.89</v>
      </c>
      <c r="G250" s="157"/>
      <c r="H250" s="23"/>
      <c r="I250" s="23"/>
      <c r="J250" s="100" t="s">
        <v>447</v>
      </c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</row>
    <row r="251" spans="1:150" ht="31.5" customHeight="1">
      <c r="A251" s="195"/>
      <c r="B251" s="148" t="s">
        <v>449</v>
      </c>
      <c r="C251" s="193"/>
      <c r="D251" s="41">
        <v>10308776.72</v>
      </c>
      <c r="E251" s="41">
        <v>10308776.72</v>
      </c>
      <c r="F251" s="71"/>
      <c r="G251" s="157"/>
      <c r="H251" s="23"/>
      <c r="I251" s="23"/>
      <c r="J251" s="35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</row>
    <row r="252" spans="1:150" ht="66.75" customHeight="1">
      <c r="A252" s="195"/>
      <c r="B252" s="148" t="s">
        <v>448</v>
      </c>
      <c r="C252" s="149" t="s">
        <v>21</v>
      </c>
      <c r="D252" s="41">
        <v>155767</v>
      </c>
      <c r="E252" s="41">
        <v>154734.59</v>
      </c>
      <c r="F252" s="41">
        <v>1032.41</v>
      </c>
      <c r="G252" s="157"/>
      <c r="H252" s="23"/>
      <c r="I252" s="23"/>
      <c r="J252" s="100" t="s">
        <v>450</v>
      </c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</row>
    <row r="253" spans="1:150" ht="30" customHeight="1">
      <c r="A253" s="195"/>
      <c r="B253" s="148" t="s">
        <v>448</v>
      </c>
      <c r="C253" s="149" t="s">
        <v>71</v>
      </c>
      <c r="D253" s="41">
        <v>959878.09</v>
      </c>
      <c r="E253" s="41">
        <v>959878.09</v>
      </c>
      <c r="F253" s="71"/>
      <c r="G253" s="157"/>
      <c r="H253" s="23"/>
      <c r="I253" s="23"/>
      <c r="J253" s="35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</row>
    <row r="254" spans="1:150" ht="57" customHeight="1">
      <c r="A254" s="195"/>
      <c r="B254" s="148" t="s">
        <v>448</v>
      </c>
      <c r="C254" s="149" t="s">
        <v>22</v>
      </c>
      <c r="D254" s="41">
        <v>135000</v>
      </c>
      <c r="E254" s="41">
        <v>135000</v>
      </c>
      <c r="F254" s="71"/>
      <c r="G254" s="157"/>
      <c r="H254" s="23"/>
      <c r="I254" s="23"/>
      <c r="J254" s="35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</row>
    <row r="255" spans="1:150" ht="47.25" customHeight="1">
      <c r="A255" s="195"/>
      <c r="B255" s="148" t="s">
        <v>451</v>
      </c>
      <c r="C255" s="149" t="s">
        <v>452</v>
      </c>
      <c r="D255" s="41">
        <v>305910</v>
      </c>
      <c r="E255" s="41">
        <v>214489.9</v>
      </c>
      <c r="F255" s="41">
        <v>91420.1</v>
      </c>
      <c r="G255" s="157"/>
      <c r="H255" s="23"/>
      <c r="I255" s="23"/>
      <c r="J255" s="100" t="s">
        <v>453</v>
      </c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</row>
    <row r="256" spans="1:150" ht="40.5" customHeight="1">
      <c r="A256" s="226" t="s">
        <v>81</v>
      </c>
      <c r="B256" s="148" t="s">
        <v>454</v>
      </c>
      <c r="C256" s="158"/>
      <c r="D256" s="41">
        <v>200000</v>
      </c>
      <c r="E256" s="42">
        <v>200000</v>
      </c>
      <c r="F256" s="71"/>
      <c r="G256" s="157"/>
      <c r="H256" s="23"/>
      <c r="I256" s="23"/>
      <c r="J256" s="35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</row>
    <row r="257" spans="1:150" ht="49.5" customHeight="1">
      <c r="A257" s="227"/>
      <c r="B257" s="148" t="s">
        <v>455</v>
      </c>
      <c r="C257" s="149" t="s">
        <v>72</v>
      </c>
      <c r="D257" s="41">
        <v>200000</v>
      </c>
      <c r="E257" s="42">
        <v>200000</v>
      </c>
      <c r="F257" s="71"/>
      <c r="G257" s="157"/>
      <c r="H257" s="23"/>
      <c r="I257" s="23"/>
      <c r="J257" s="35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</row>
    <row r="258" spans="1:150" ht="40.5" customHeight="1">
      <c r="A258" s="226" t="s">
        <v>82</v>
      </c>
      <c r="B258" s="148" t="s">
        <v>456</v>
      </c>
      <c r="C258" s="158"/>
      <c r="D258" s="41">
        <v>64860</v>
      </c>
      <c r="E258" s="41">
        <v>64860</v>
      </c>
      <c r="F258" s="71"/>
      <c r="G258" s="157"/>
      <c r="H258" s="23"/>
      <c r="I258" s="23"/>
      <c r="J258" s="35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</row>
    <row r="259" spans="1:150" ht="222.75" customHeight="1">
      <c r="A259" s="226"/>
      <c r="B259" s="148" t="s">
        <v>457</v>
      </c>
      <c r="C259" s="149" t="s">
        <v>73</v>
      </c>
      <c r="D259" s="41">
        <v>64860</v>
      </c>
      <c r="E259" s="41">
        <v>64860</v>
      </c>
      <c r="F259" s="27"/>
      <c r="G259" s="157"/>
      <c r="H259" s="23"/>
      <c r="I259" s="23"/>
      <c r="J259" s="35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</row>
    <row r="260" spans="1:150" ht="54.75" customHeight="1">
      <c r="A260" s="208" t="s">
        <v>83</v>
      </c>
      <c r="B260" s="148" t="s">
        <v>458</v>
      </c>
      <c r="C260" s="25"/>
      <c r="D260" s="41">
        <v>1542024.95</v>
      </c>
      <c r="E260" s="94">
        <v>1542024.95</v>
      </c>
      <c r="F260" s="27"/>
      <c r="G260" s="157"/>
      <c r="H260" s="23"/>
      <c r="I260" s="23"/>
      <c r="J260" s="35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</row>
    <row r="261" spans="1:150" ht="21" customHeight="1">
      <c r="A261" s="228"/>
      <c r="B261" s="148" t="s">
        <v>459</v>
      </c>
      <c r="C261" s="149" t="s">
        <v>75</v>
      </c>
      <c r="D261" s="41">
        <v>1542024.95</v>
      </c>
      <c r="E261" s="94">
        <v>1542024.95</v>
      </c>
      <c r="F261" s="27"/>
      <c r="G261" s="157"/>
      <c r="H261" s="23"/>
      <c r="I261" s="23"/>
      <c r="J261" s="35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</row>
    <row r="262" spans="1:150" ht="151.5" customHeight="1">
      <c r="A262" s="208" t="s">
        <v>84</v>
      </c>
      <c r="B262" s="148" t="s">
        <v>460</v>
      </c>
      <c r="C262" s="159"/>
      <c r="D262" s="41">
        <v>5635400</v>
      </c>
      <c r="E262" s="42">
        <v>5635400</v>
      </c>
      <c r="F262" s="27"/>
      <c r="G262" s="157"/>
      <c r="H262" s="23"/>
      <c r="I262" s="23"/>
      <c r="J262" s="35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</row>
    <row r="263" spans="1:150" ht="69.75" customHeight="1">
      <c r="A263" s="210"/>
      <c r="B263" s="148" t="s">
        <v>461</v>
      </c>
      <c r="C263" s="159" t="s">
        <v>26</v>
      </c>
      <c r="D263" s="41">
        <v>5635400</v>
      </c>
      <c r="E263" s="42">
        <v>5635400</v>
      </c>
      <c r="F263" s="27"/>
      <c r="G263" s="157"/>
      <c r="H263" s="23"/>
      <c r="I263" s="23"/>
      <c r="J263" s="35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</row>
    <row r="264" spans="1:150" ht="67.5" customHeight="1">
      <c r="A264" s="243" t="s">
        <v>85</v>
      </c>
      <c r="B264" s="148" t="s">
        <v>462</v>
      </c>
      <c r="C264" s="25"/>
      <c r="D264" s="106">
        <f>D265+D266+D267</f>
        <v>64754.2</v>
      </c>
      <c r="E264" s="106">
        <f>E265+E266+E267</f>
        <v>64754.2</v>
      </c>
      <c r="F264" s="27"/>
      <c r="G264" s="157"/>
      <c r="H264" s="23"/>
      <c r="I264" s="23"/>
      <c r="J264" s="35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</row>
    <row r="265" spans="1:150" ht="59.25" customHeight="1">
      <c r="A265" s="244"/>
      <c r="B265" s="148" t="s">
        <v>463</v>
      </c>
      <c r="C265" s="149" t="s">
        <v>464</v>
      </c>
      <c r="D265" s="41">
        <v>1402.2</v>
      </c>
      <c r="E265" s="41">
        <v>1402.2</v>
      </c>
      <c r="F265" s="27"/>
      <c r="G265" s="157"/>
      <c r="H265" s="23"/>
      <c r="I265" s="23"/>
      <c r="J265" s="35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</row>
    <row r="266" spans="1:150" ht="33.75" customHeight="1">
      <c r="A266" s="244"/>
      <c r="B266" s="148" t="s">
        <v>463</v>
      </c>
      <c r="C266" s="149" t="s">
        <v>76</v>
      </c>
      <c r="D266" s="41">
        <v>32952</v>
      </c>
      <c r="E266" s="41">
        <v>32952</v>
      </c>
      <c r="F266" s="27"/>
      <c r="G266" s="157"/>
      <c r="H266" s="23"/>
      <c r="I266" s="23"/>
      <c r="J266" s="35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</row>
    <row r="267" spans="1:150" ht="33.75" customHeight="1">
      <c r="A267" s="245"/>
      <c r="B267" s="148" t="s">
        <v>463</v>
      </c>
      <c r="C267" s="149" t="s">
        <v>465</v>
      </c>
      <c r="D267" s="41">
        <v>30400</v>
      </c>
      <c r="E267" s="41">
        <v>30400</v>
      </c>
      <c r="F267" s="27"/>
      <c r="G267" s="157"/>
      <c r="H267" s="23"/>
      <c r="I267" s="23"/>
      <c r="J267" s="35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</row>
    <row r="268" spans="1:150" ht="66" customHeight="1">
      <c r="A268" s="208" t="s">
        <v>86</v>
      </c>
      <c r="B268" s="148" t="s">
        <v>466</v>
      </c>
      <c r="C268" s="158"/>
      <c r="D268" s="155">
        <f>D269+D270+D271</f>
        <v>779757.97</v>
      </c>
      <c r="E268" s="156">
        <f>E269+E270+E271</f>
        <v>759105.5700000001</v>
      </c>
      <c r="F268" s="156">
        <f>F269+F270+F271</f>
        <v>20652.4</v>
      </c>
      <c r="G268" s="157"/>
      <c r="H268" s="23"/>
      <c r="I268" s="23"/>
      <c r="J268" s="35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</row>
    <row r="269" spans="1:150" ht="41.25" customHeight="1">
      <c r="A269" s="229"/>
      <c r="B269" s="148" t="s">
        <v>467</v>
      </c>
      <c r="C269" s="149" t="s">
        <v>77</v>
      </c>
      <c r="D269" s="41">
        <v>287292.38</v>
      </c>
      <c r="E269" s="41">
        <v>274431.23</v>
      </c>
      <c r="F269" s="41">
        <v>12861.15</v>
      </c>
      <c r="G269" s="157"/>
      <c r="H269" s="23"/>
      <c r="I269" s="23"/>
      <c r="J269" s="100" t="s">
        <v>421</v>
      </c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</row>
    <row r="270" spans="1:150" ht="56.25" customHeight="1">
      <c r="A270" s="229"/>
      <c r="B270" s="148" t="s">
        <v>467</v>
      </c>
      <c r="C270" s="149" t="s">
        <v>34</v>
      </c>
      <c r="D270" s="41">
        <v>310211.07</v>
      </c>
      <c r="E270" s="41">
        <v>302419.82</v>
      </c>
      <c r="F270" s="41">
        <v>7791.25</v>
      </c>
      <c r="G270" s="157"/>
      <c r="H270" s="23"/>
      <c r="I270" s="23"/>
      <c r="J270" s="100" t="s">
        <v>421</v>
      </c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</row>
    <row r="271" spans="1:150" ht="54.75" customHeight="1">
      <c r="A271" s="228"/>
      <c r="B271" s="148" t="s">
        <v>467</v>
      </c>
      <c r="C271" s="149" t="s">
        <v>78</v>
      </c>
      <c r="D271" s="41">
        <v>182254.52</v>
      </c>
      <c r="E271" s="41">
        <v>182254.52</v>
      </c>
      <c r="F271" s="27"/>
      <c r="G271" s="157"/>
      <c r="H271" s="23"/>
      <c r="I271" s="23"/>
      <c r="J271" s="35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</row>
    <row r="272" spans="1:150" ht="54" customHeight="1">
      <c r="A272" s="208" t="s">
        <v>87</v>
      </c>
      <c r="B272" s="148" t="s">
        <v>468</v>
      </c>
      <c r="C272" s="158"/>
      <c r="D272" s="155">
        <f>D273+D274+D275+D276+D277</f>
        <v>3476300</v>
      </c>
      <c r="E272" s="156">
        <f>E273+E274+E275+E276+E277</f>
        <v>3476300</v>
      </c>
      <c r="F272" s="27"/>
      <c r="G272" s="157"/>
      <c r="H272" s="23"/>
      <c r="I272" s="23"/>
      <c r="J272" s="35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</row>
    <row r="273" spans="1:150" ht="42" customHeight="1">
      <c r="A273" s="209"/>
      <c r="B273" s="148" t="s">
        <v>469</v>
      </c>
      <c r="C273" s="149" t="s">
        <v>470</v>
      </c>
      <c r="D273" s="41">
        <v>2495400</v>
      </c>
      <c r="E273" s="41">
        <v>2495400</v>
      </c>
      <c r="F273" s="27"/>
      <c r="G273" s="157"/>
      <c r="H273" s="23"/>
      <c r="I273" s="23"/>
      <c r="J273" s="35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</row>
    <row r="274" spans="1:150" ht="44.25" customHeight="1">
      <c r="A274" s="209"/>
      <c r="B274" s="148" t="s">
        <v>469</v>
      </c>
      <c r="C274" s="149" t="s">
        <v>471</v>
      </c>
      <c r="D274" s="41">
        <v>312900</v>
      </c>
      <c r="E274" s="41">
        <v>312900</v>
      </c>
      <c r="F274" s="27"/>
      <c r="G274" s="157"/>
      <c r="H274" s="23"/>
      <c r="I274" s="23"/>
      <c r="J274" s="35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</row>
    <row r="275" spans="1:150" ht="39" customHeight="1">
      <c r="A275" s="209"/>
      <c r="B275" s="148" t="s">
        <v>469</v>
      </c>
      <c r="C275" s="149" t="s">
        <v>472</v>
      </c>
      <c r="D275" s="41">
        <v>470100</v>
      </c>
      <c r="E275" s="41">
        <v>470100</v>
      </c>
      <c r="F275" s="27"/>
      <c r="G275" s="157"/>
      <c r="H275" s="23"/>
      <c r="I275" s="23"/>
      <c r="J275" s="35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</row>
    <row r="276" spans="1:150" ht="42.75" customHeight="1">
      <c r="A276" s="209"/>
      <c r="B276" s="148" t="s">
        <v>469</v>
      </c>
      <c r="C276" s="149" t="s">
        <v>473</v>
      </c>
      <c r="D276" s="41">
        <v>6200</v>
      </c>
      <c r="E276" s="41">
        <v>6200</v>
      </c>
      <c r="F276" s="27"/>
      <c r="G276" s="157"/>
      <c r="H276" s="23"/>
      <c r="I276" s="23"/>
      <c r="J276" s="35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</row>
    <row r="277" spans="1:150" ht="38.25" customHeight="1">
      <c r="A277" s="210"/>
      <c r="B277" s="148" t="s">
        <v>469</v>
      </c>
      <c r="C277" s="149" t="s">
        <v>121</v>
      </c>
      <c r="D277" s="41">
        <v>191700</v>
      </c>
      <c r="E277" s="41">
        <v>191700</v>
      </c>
      <c r="F277" s="27"/>
      <c r="G277" s="157"/>
      <c r="H277" s="23"/>
      <c r="I277" s="23"/>
      <c r="J277" s="35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</row>
    <row r="278" spans="1:150" ht="83.25" customHeight="1">
      <c r="A278" s="208" t="s">
        <v>88</v>
      </c>
      <c r="B278" s="148" t="s">
        <v>474</v>
      </c>
      <c r="C278" s="158"/>
      <c r="D278" s="155">
        <f>D279+D280+D281</f>
        <v>1377157.2</v>
      </c>
      <c r="E278" s="156">
        <f>E279+E280+E281</f>
        <v>1377157.2</v>
      </c>
      <c r="F278" s="27"/>
      <c r="G278" s="157"/>
      <c r="H278" s="23"/>
      <c r="I278" s="23"/>
      <c r="J278" s="35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</row>
    <row r="279" spans="1:150" ht="42.75" customHeight="1">
      <c r="A279" s="223"/>
      <c r="B279" s="148" t="s">
        <v>475</v>
      </c>
      <c r="C279" s="149" t="s">
        <v>33</v>
      </c>
      <c r="D279" s="41">
        <v>633157.48</v>
      </c>
      <c r="E279" s="41">
        <v>633157.48</v>
      </c>
      <c r="F279" s="27"/>
      <c r="G279" s="157"/>
      <c r="H279" s="23"/>
      <c r="I279" s="23"/>
      <c r="J279" s="35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</row>
    <row r="280" spans="1:150" ht="31.5" customHeight="1">
      <c r="A280" s="223"/>
      <c r="B280" s="148" t="s">
        <v>475</v>
      </c>
      <c r="C280" s="149" t="s">
        <v>74</v>
      </c>
      <c r="D280" s="41">
        <v>553130</v>
      </c>
      <c r="E280" s="41">
        <v>553130</v>
      </c>
      <c r="F280" s="27"/>
      <c r="G280" s="157"/>
      <c r="H280" s="23"/>
      <c r="I280" s="23"/>
      <c r="J280" s="35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</row>
    <row r="281" spans="1:150" ht="44.25" customHeight="1">
      <c r="A281" s="224"/>
      <c r="B281" s="148" t="s">
        <v>475</v>
      </c>
      <c r="C281" s="149" t="s">
        <v>30</v>
      </c>
      <c r="D281" s="41">
        <v>190869.72</v>
      </c>
      <c r="E281" s="41">
        <v>190869.72</v>
      </c>
      <c r="F281" s="27"/>
      <c r="G281" s="157"/>
      <c r="H281" s="23"/>
      <c r="I281" s="23"/>
      <c r="J281" s="35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</row>
    <row r="282" spans="1:150" ht="69.75" customHeight="1">
      <c r="A282" s="183" t="s">
        <v>89</v>
      </c>
      <c r="B282" s="148" t="s">
        <v>476</v>
      </c>
      <c r="C282" s="149"/>
      <c r="D282" s="41">
        <f>D283+D284+D285+D286+D287</f>
        <v>2049391.09</v>
      </c>
      <c r="E282" s="41">
        <f>E283+E284+E285+E286+E287</f>
        <v>2049391.09</v>
      </c>
      <c r="F282" s="27"/>
      <c r="G282" s="157"/>
      <c r="H282" s="23"/>
      <c r="I282" s="23"/>
      <c r="J282" s="35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</row>
    <row r="283" spans="1:150" ht="43.5" customHeight="1">
      <c r="A283" s="219"/>
      <c r="B283" s="148" t="s">
        <v>477</v>
      </c>
      <c r="C283" s="149" t="s">
        <v>23</v>
      </c>
      <c r="D283" s="41">
        <v>133105.75</v>
      </c>
      <c r="E283" s="41">
        <v>133105.75</v>
      </c>
      <c r="F283" s="27"/>
      <c r="G283" s="157"/>
      <c r="H283" s="23"/>
      <c r="I283" s="23"/>
      <c r="J283" s="35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</row>
    <row r="284" spans="1:150" ht="42.75" customHeight="1">
      <c r="A284" s="219"/>
      <c r="B284" s="148" t="s">
        <v>477</v>
      </c>
      <c r="C284" s="149" t="s">
        <v>24</v>
      </c>
      <c r="D284" s="41">
        <v>112600</v>
      </c>
      <c r="E284" s="41">
        <v>112600</v>
      </c>
      <c r="F284" s="27"/>
      <c r="G284" s="157"/>
      <c r="H284" s="23"/>
      <c r="I284" s="23"/>
      <c r="J284" s="35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</row>
    <row r="285" spans="1:150" ht="43.5" customHeight="1">
      <c r="A285" s="219"/>
      <c r="B285" s="148" t="s">
        <v>477</v>
      </c>
      <c r="C285" s="149" t="s">
        <v>25</v>
      </c>
      <c r="D285" s="41">
        <v>270847.25</v>
      </c>
      <c r="E285" s="41">
        <v>270847.25</v>
      </c>
      <c r="F285" s="27"/>
      <c r="G285" s="157"/>
      <c r="H285" s="23"/>
      <c r="I285" s="23"/>
      <c r="J285" s="35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</row>
    <row r="286" spans="1:150" ht="31.5" customHeight="1">
      <c r="A286" s="219"/>
      <c r="B286" s="148" t="s">
        <v>477</v>
      </c>
      <c r="C286" s="149" t="s">
        <v>32</v>
      </c>
      <c r="D286" s="41">
        <v>1493838.09</v>
      </c>
      <c r="E286" s="41">
        <v>1493838.09</v>
      </c>
      <c r="F286" s="27"/>
      <c r="G286" s="157"/>
      <c r="H286" s="23"/>
      <c r="I286" s="23"/>
      <c r="J286" s="35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</row>
    <row r="287" spans="1:150" ht="40.5" customHeight="1">
      <c r="A287" s="231"/>
      <c r="B287" s="148" t="s">
        <v>477</v>
      </c>
      <c r="C287" s="149" t="s">
        <v>496</v>
      </c>
      <c r="D287" s="41">
        <v>39000</v>
      </c>
      <c r="E287" s="41">
        <v>39000</v>
      </c>
      <c r="F287" s="27"/>
      <c r="G287" s="157"/>
      <c r="H287" s="23"/>
      <c r="I287" s="23"/>
      <c r="J287" s="35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</row>
    <row r="288" spans="1:150" s="10" customFormat="1" ht="73.5" customHeight="1">
      <c r="A288" s="208" t="s">
        <v>90</v>
      </c>
      <c r="B288" s="148" t="s">
        <v>478</v>
      </c>
      <c r="C288" s="160"/>
      <c r="D288" s="41">
        <v>199831.16</v>
      </c>
      <c r="E288" s="41">
        <v>199831.16</v>
      </c>
      <c r="F288" s="161"/>
      <c r="G288" s="162"/>
      <c r="H288" s="163"/>
      <c r="I288" s="163"/>
      <c r="J288" s="164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</row>
    <row r="289" spans="1:210" s="9" customFormat="1" ht="54.75" customHeight="1">
      <c r="A289" s="225"/>
      <c r="B289" s="148" t="s">
        <v>479</v>
      </c>
      <c r="C289" s="149" t="s">
        <v>79</v>
      </c>
      <c r="D289" s="41">
        <v>199831.16</v>
      </c>
      <c r="E289" s="41">
        <v>199831.16</v>
      </c>
      <c r="F289" s="71"/>
      <c r="G289" s="157"/>
      <c r="H289" s="23"/>
      <c r="I289" s="23"/>
      <c r="J289" s="3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</row>
    <row r="290" spans="1:256" s="11" customFormat="1" ht="69.75" customHeight="1">
      <c r="A290" s="188" t="s">
        <v>481</v>
      </c>
      <c r="B290" s="165" t="s">
        <v>480</v>
      </c>
      <c r="C290" s="166"/>
      <c r="D290" s="167">
        <f>D292+D294</f>
        <v>940000</v>
      </c>
      <c r="E290" s="167">
        <f>E292+E294</f>
        <v>940000</v>
      </c>
      <c r="F290" s="190"/>
      <c r="G290" s="190"/>
      <c r="H290" s="168"/>
      <c r="I290" s="169"/>
      <c r="J290" s="170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  <c r="IT290" s="17"/>
      <c r="IU290" s="17"/>
      <c r="IV290" s="17"/>
    </row>
    <row r="291" spans="1:256" s="11" customFormat="1" ht="21.75" customHeight="1" hidden="1" thickBot="1">
      <c r="A291" s="189"/>
      <c r="B291" s="165" t="s">
        <v>51</v>
      </c>
      <c r="C291" s="158"/>
      <c r="D291" s="171"/>
      <c r="E291" s="172"/>
      <c r="F291" s="173"/>
      <c r="G291" s="173"/>
      <c r="H291" s="168"/>
      <c r="I291" s="169"/>
      <c r="J291" s="170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  <c r="IT291" s="17"/>
      <c r="IU291" s="17"/>
      <c r="IV291" s="17"/>
    </row>
    <row r="292" spans="1:10" s="17" customFormat="1" ht="70.5" customHeight="1">
      <c r="A292" s="191" t="s">
        <v>482</v>
      </c>
      <c r="B292" s="90" t="s">
        <v>483</v>
      </c>
      <c r="C292" s="174"/>
      <c r="D292" s="41">
        <v>40000</v>
      </c>
      <c r="E292" s="41">
        <v>40000</v>
      </c>
      <c r="F292" s="166"/>
      <c r="G292" s="175"/>
      <c r="H292" s="62"/>
      <c r="I292" s="169"/>
      <c r="J292" s="170"/>
    </row>
    <row r="293" spans="1:10" s="17" customFormat="1" ht="54.75" customHeight="1">
      <c r="A293" s="189"/>
      <c r="B293" s="90" t="s">
        <v>484</v>
      </c>
      <c r="C293" s="174" t="s">
        <v>485</v>
      </c>
      <c r="D293" s="41">
        <v>40000</v>
      </c>
      <c r="E293" s="41">
        <v>40000</v>
      </c>
      <c r="F293" s="166"/>
      <c r="G293" s="175"/>
      <c r="H293" s="62"/>
      <c r="I293" s="169"/>
      <c r="J293" s="170"/>
    </row>
    <row r="294" spans="1:10" s="17" customFormat="1" ht="64.5" customHeight="1">
      <c r="A294" s="191" t="s">
        <v>486</v>
      </c>
      <c r="B294" s="90" t="s">
        <v>487</v>
      </c>
      <c r="C294" s="174"/>
      <c r="D294" s="155">
        <f>D295+D296</f>
        <v>900000</v>
      </c>
      <c r="E294" s="155">
        <f>E295+E296</f>
        <v>900000</v>
      </c>
      <c r="F294" s="166"/>
      <c r="G294" s="175"/>
      <c r="H294" s="62"/>
      <c r="I294" s="169"/>
      <c r="J294" s="170"/>
    </row>
    <row r="295" spans="1:10" s="17" customFormat="1" ht="75.75" customHeight="1">
      <c r="A295" s="242"/>
      <c r="B295" s="90" t="s">
        <v>489</v>
      </c>
      <c r="C295" s="174" t="s">
        <v>488</v>
      </c>
      <c r="D295" s="155">
        <v>600000</v>
      </c>
      <c r="E295" s="155">
        <v>600000</v>
      </c>
      <c r="F295" s="166"/>
      <c r="G295" s="175"/>
      <c r="H295" s="62"/>
      <c r="I295" s="169"/>
      <c r="J295" s="170"/>
    </row>
    <row r="296" spans="1:10" s="17" customFormat="1" ht="69" customHeight="1">
      <c r="A296" s="189"/>
      <c r="B296" s="90" t="s">
        <v>490</v>
      </c>
      <c r="C296" s="174" t="s">
        <v>491</v>
      </c>
      <c r="D296" s="155">
        <v>300000</v>
      </c>
      <c r="E296" s="155">
        <v>300000</v>
      </c>
      <c r="F296" s="166"/>
      <c r="G296" s="175"/>
      <c r="H296" s="62"/>
      <c r="I296" s="169"/>
      <c r="J296" s="170"/>
    </row>
    <row r="297" spans="1:10" ht="39.75" customHeight="1">
      <c r="A297" s="160" t="s">
        <v>19</v>
      </c>
      <c r="B297" s="176"/>
      <c r="C297" s="173"/>
      <c r="D297" s="177">
        <f>D8+D15+D69+D118+D187+D209+D247+D290</f>
        <v>912543368.6800001</v>
      </c>
      <c r="E297" s="177">
        <f>E8+E15+E69+E118+E187+E209+E247+E290</f>
        <v>762654694.38</v>
      </c>
      <c r="F297" s="177">
        <f>F8+F15+F69+F118+F187+F209+F247+F290</f>
        <v>149888674.29999995</v>
      </c>
      <c r="G297" s="62"/>
      <c r="H297" s="23"/>
      <c r="I297" s="23"/>
      <c r="J297" s="35"/>
    </row>
    <row r="298" ht="138.75" customHeight="1"/>
    <row r="299" ht="55.5" customHeight="1"/>
    <row r="300" ht="51.75" customHeight="1"/>
    <row r="301" spans="1:9" s="12" customFormat="1" ht="42.75" customHeight="1">
      <c r="A301"/>
      <c r="B301"/>
      <c r="C301"/>
      <c r="D301"/>
      <c r="E301"/>
      <c r="F301"/>
      <c r="G301" s="13"/>
      <c r="H301"/>
      <c r="I301"/>
    </row>
    <row r="302" ht="15">
      <c r="I302" s="12"/>
    </row>
    <row r="303" ht="15">
      <c r="H303" s="14"/>
    </row>
  </sheetData>
  <sheetProtection/>
  <mergeCells count="90">
    <mergeCell ref="C21:C23"/>
    <mergeCell ref="A282:A287"/>
    <mergeCell ref="A292:A293"/>
    <mergeCell ref="A294:A296"/>
    <mergeCell ref="G158:H158"/>
    <mergeCell ref="G159:H159"/>
    <mergeCell ref="A160:A171"/>
    <mergeCell ref="A172:A175"/>
    <mergeCell ref="C204:C205"/>
    <mergeCell ref="A264:A267"/>
    <mergeCell ref="A176:A177"/>
    <mergeCell ref="A178:A179"/>
    <mergeCell ref="A151:A152"/>
    <mergeCell ref="A180:A182"/>
    <mergeCell ref="A76:A82"/>
    <mergeCell ref="C81:C82"/>
    <mergeCell ref="A83:A89"/>
    <mergeCell ref="C88:C89"/>
    <mergeCell ref="A90:A98"/>
    <mergeCell ref="C94:C98"/>
    <mergeCell ref="A155:A157"/>
    <mergeCell ref="A119:A120"/>
    <mergeCell ref="A121:A122"/>
    <mergeCell ref="A123:A124"/>
    <mergeCell ref="A131:A137"/>
    <mergeCell ref="C142:C143"/>
    <mergeCell ref="A125:A130"/>
    <mergeCell ref="C140:C141"/>
    <mergeCell ref="A139:A144"/>
    <mergeCell ref="A145:A150"/>
    <mergeCell ref="A278:A281"/>
    <mergeCell ref="A288:A289"/>
    <mergeCell ref="A256:A257"/>
    <mergeCell ref="A258:A259"/>
    <mergeCell ref="A260:A261"/>
    <mergeCell ref="A268:A271"/>
    <mergeCell ref="A262:A263"/>
    <mergeCell ref="D41:D43"/>
    <mergeCell ref="A24:A30"/>
    <mergeCell ref="A33:A38"/>
    <mergeCell ref="A40:A45"/>
    <mergeCell ref="E41:E43"/>
    <mergeCell ref="A47:A53"/>
    <mergeCell ref="A54:A57"/>
    <mergeCell ref="A272:A277"/>
    <mergeCell ref="A9:A10"/>
    <mergeCell ref="B41:B43"/>
    <mergeCell ref="C41:C43"/>
    <mergeCell ref="A16:A23"/>
    <mergeCell ref="A11:A12"/>
    <mergeCell ref="A13:A14"/>
    <mergeCell ref="C212:C213"/>
    <mergeCell ref="A210:A214"/>
    <mergeCell ref="G156:H156"/>
    <mergeCell ref="G157:H157"/>
    <mergeCell ref="C72:C73"/>
    <mergeCell ref="C74:C75"/>
    <mergeCell ref="C78:C79"/>
    <mergeCell ref="C85:C86"/>
    <mergeCell ref="C92:C93"/>
    <mergeCell ref="A290:A291"/>
    <mergeCell ref="F290:G290"/>
    <mergeCell ref="A58:A61"/>
    <mergeCell ref="A62:A64"/>
    <mergeCell ref="A65:A66"/>
    <mergeCell ref="C249:C251"/>
    <mergeCell ref="A67:A68"/>
    <mergeCell ref="A248:A255"/>
    <mergeCell ref="A196:A201"/>
    <mergeCell ref="A202:A208"/>
    <mergeCell ref="A99:A115"/>
    <mergeCell ref="A116:A117"/>
    <mergeCell ref="C232:C233"/>
    <mergeCell ref="C234:C235"/>
    <mergeCell ref="C242:C243"/>
    <mergeCell ref="C230:C231"/>
    <mergeCell ref="C236:C237"/>
    <mergeCell ref="C238:C239"/>
    <mergeCell ref="A183:A186"/>
    <mergeCell ref="A153:A154"/>
    <mergeCell ref="G18:H18"/>
    <mergeCell ref="G20:H20"/>
    <mergeCell ref="C29:C32"/>
    <mergeCell ref="A215:A222"/>
    <mergeCell ref="C224:C225"/>
    <mergeCell ref="A223:A246"/>
    <mergeCell ref="A188:A189"/>
    <mergeCell ref="A190:A192"/>
    <mergeCell ref="A193:A195"/>
    <mergeCell ref="A70:A7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Подольская О.В.</cp:lastModifiedBy>
  <cp:lastPrinted>2017-02-06T11:29:25Z</cp:lastPrinted>
  <dcterms:created xsi:type="dcterms:W3CDTF">2011-01-26T09:18:21Z</dcterms:created>
  <dcterms:modified xsi:type="dcterms:W3CDTF">2017-08-23T10:54:00Z</dcterms:modified>
  <cp:category/>
  <cp:version/>
  <cp:contentType/>
  <cp:contentStatus/>
</cp:coreProperties>
</file>