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40" windowWidth="10010" windowHeight="10010" firstSheet="7" activeTab="11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  <sheet name="Приложение 9" sheetId="9" r:id="rId9"/>
    <sheet name="Приложение 10" sheetId="10" r:id="rId10"/>
    <sheet name="Приложение 11" sheetId="11" r:id="rId11"/>
    <sheet name="Приложение 12" sheetId="12" r:id="rId12"/>
  </sheets>
  <definedNames/>
  <calcPr fullCalcOnLoad="1"/>
</workbook>
</file>

<file path=xl/sharedStrings.xml><?xml version="1.0" encoding="utf-8"?>
<sst xmlns="http://schemas.openxmlformats.org/spreadsheetml/2006/main" count="3301" uniqueCount="1187">
  <si>
    <t>Наименование показателя</t>
  </si>
  <si>
    <t>Код дохода по бюджетной классификации</t>
  </si>
  <si>
    <t>Утверждённые бюджетные 
назначения</t>
  </si>
  <si>
    <t>Исполнено</t>
  </si>
  <si>
    <t>Доходы бюджета - всего
в том числе:</t>
  </si>
  <si>
    <t>x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</si>
  <si>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</si>
  <si>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01911690040040000140</t>
  </si>
  <si>
    <t>Денежные взыскания (штрафы) за нарушение законодательства об охране и использовании животного мира</t>
  </si>
  <si>
    <t>03511625030010000140</t>
  </si>
  <si>
    <t xml:space="preserve">Плата за выбросы загрязняющих веществ в атмосфреный воздух стационарными объектами
</t>
  </si>
  <si>
    <t>04811201010010000120</t>
  </si>
  <si>
    <t>Плата за выбросы загрязняющих веществ в атмосферный воздух стационарными объектами</t>
  </si>
  <si>
    <t>04811201010016000120</t>
  </si>
  <si>
    <t>Плата за выбросы загрязняющих веществ в атмосферный воздух передвижными объектами</t>
  </si>
  <si>
    <t>04811201020010000120</t>
  </si>
  <si>
    <t>04811201020016000120</t>
  </si>
  <si>
    <t>Плата за выбросы загрязняющих веществ в водные объекты</t>
  </si>
  <si>
    <t>04811201030010000120</t>
  </si>
  <si>
    <t>Плата за сбросы загрязняющих веществ в водные объекты</t>
  </si>
  <si>
    <t>04811201030016000120</t>
  </si>
  <si>
    <t>Плата за размещение отходов производства и потребления</t>
  </si>
  <si>
    <t>04811201040010000120</t>
  </si>
  <si>
    <t>04811201040016000120</t>
  </si>
  <si>
    <t>Денежные взыскания (штрафы) за нарушение законодательства в области охраны окружающей среды</t>
  </si>
  <si>
    <t>04811625050010000140</t>
  </si>
  <si>
    <t>04811625050016000140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</si>
  <si>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</si>
  <si>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</si>
  <si>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</si>
  <si>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</si>
  <si>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</si>
  <si>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</si>
  <si>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</si>
  <si>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10010302260010000110</t>
  </si>
  <si>
    <t>10611690040040000140</t>
  </si>
  <si>
    <t>10611690040046000140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</si>
  <si>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спирта,алкагольной спиртосодержащей продукции</t>
  </si>
  <si>
    <t>14111608010010000140</t>
  </si>
  <si>
    <t>14111608010016000140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</si>
  <si>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</si>
  <si>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14111608020010000140</t>
  </si>
  <si>
    <t>14111608020016000140</t>
  </si>
  <si>
    <t>14111625050010000140</t>
  </si>
  <si>
    <t>14111625050016000140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</si>
  <si>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</si>
  <si>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14111628000010000140</t>
  </si>
  <si>
    <t>14111628000016000140</t>
  </si>
  <si>
    <t>14111690040040000140</t>
  </si>
  <si>
    <t>14111690040046000140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</si>
  <si>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</si>
  <si>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17711643000010000140</t>
  </si>
  <si>
    <t>17711643000016000140</t>
  </si>
  <si>
    <t>17711690040040000140</t>
  </si>
  <si>
    <t>17711690040047000140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</si>
  <si>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227(1) и 228 Налогового кодекса Российской Федерации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</si>
  <si>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</si>
  <si>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(1) и 228 Налогового кодекса Российской Федерации</t>
  </si>
  <si>
    <t>18210102010011000110</t>
  </si>
  <si>
    <t>18210102010012000110</t>
  </si>
  <si>
    <t>18210102010013000110</t>
  </si>
  <si>
    <t>18210102010014000110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</si>
  <si>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</si>
  <si>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</si>
  <si>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18210102020011000110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</si>
  <si>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</si>
  <si>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18210102020012000110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</si>
  <si>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</si>
  <si>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>18210102020013000110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</si>
  <si>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</si>
  <si>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</si>
  <si>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18210102030011000110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</si>
  <si>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</si>
  <si>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18210102030012000110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</si>
  <si>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</si>
  <si>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</si>
  <si>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18210102040010000110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</si>
  <si>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(1) Налогового кодекса Российской Федерации
</t>
  </si>
  <si>
    <t>18210102040011000110</t>
  </si>
  <si>
    <t>Единый налог на вмененный доход для отдельных видов деятельности</t>
  </si>
  <si>
    <t>18210502010020000110</t>
  </si>
  <si>
    <t>18210502010021000110</t>
  </si>
  <si>
    <t>18210502010022000110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</si>
  <si>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</si>
  <si>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</si>
  <si>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</si>
  <si>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Единый налог на вмененный доход для отдельных видов деятельности (за налоговые периоды,истекшие до 1 января 2011 года)</t>
  </si>
  <si>
    <t>18210502020021000110</t>
  </si>
  <si>
    <t>18210502020022000110</t>
  </si>
  <si>
    <t>Единый сельскохозяйственный налог</t>
  </si>
  <si>
    <t>18210503010011000110</t>
  </si>
  <si>
    <t>18210503010012000110</t>
  </si>
  <si>
    <t>Налог, взимаемый в связи с применением патентной системы налогообложения, зачисляемый в бюджеты городских округов</t>
  </si>
  <si>
    <t>18210504010020000110</t>
  </si>
  <si>
    <t>Налог, взимаемый в связи с применением патентной системы налообложения, зачисляемый в бюджеты городских округов</t>
  </si>
  <si>
    <t>18210504010021000110</t>
  </si>
  <si>
    <t>18210504010022000110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</si>
  <si>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</si>
  <si>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18210601020040000110</t>
  </si>
  <si>
    <t>18210601020041000110</t>
  </si>
  <si>
    <t>18210601020042000110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</si>
  <si>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</si>
  <si>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18210606012040000110</t>
  </si>
  <si>
    <t>18210606012041000110</t>
  </si>
  <si>
    <t>18210606012042000110</t>
  </si>
  <si>
    <t>18210606012043000110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</si>
  <si>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</si>
  <si>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18210606022040000110</t>
  </si>
  <si>
    <t>18210606022041000110</t>
  </si>
  <si>
    <t>18210606022042000110</t>
  </si>
  <si>
    <t>18210606022043000110</t>
  </si>
  <si>
    <t>Налог на добычу общераспространенных полезных ископаемых</t>
  </si>
  <si>
    <t>18210701020010000110</t>
  </si>
  <si>
    <t>18210701020011000110</t>
  </si>
  <si>
    <t>18210701020012000110</t>
  </si>
  <si>
    <t>18210701020013000110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</si>
  <si>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</si>
  <si>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</si>
  <si>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</si>
  <si>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18210803010011000110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</si>
  <si>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</si>
  <si>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18210901020040000110</t>
  </si>
  <si>
    <t>18210901020042000110</t>
  </si>
  <si>
    <t>Налог на имущество предприятий</t>
  </si>
  <si>
    <t>18210904010020000110</t>
  </si>
  <si>
    <t>18210904010022000110</t>
  </si>
  <si>
    <t>18210904010023000110</t>
  </si>
  <si>
    <t>Земельный налог (по обязательствам, возникшим до 1 января 2006 года), мобилизуемый на территориях городских округов</t>
  </si>
  <si>
    <t>18210904052040000110</t>
  </si>
  <si>
    <t>18210904052041000110</t>
  </si>
  <si>
    <t>18210904052042000110</t>
  </si>
  <si>
    <t>Налог с продаж</t>
  </si>
  <si>
    <t>18210906010020000110</t>
  </si>
  <si>
    <t>18210906010021000110</t>
  </si>
  <si>
    <t>18210906010022000110</t>
  </si>
  <si>
    <t>18210906010023000110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</si>
  <si>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</si>
  <si>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18210907032040000110</t>
  </si>
  <si>
    <t>18210907032041000110</t>
  </si>
  <si>
    <t>Прочие местные налоги и сборы, мобилизуемые на территориях городских округов</t>
  </si>
  <si>
    <t>18210907052040000110</t>
  </si>
  <si>
    <t>18210907052042000110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</si>
  <si>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</si>
  <si>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18211603010010000140</t>
  </si>
  <si>
    <t>Денежные взыскания (штрафы) за нарушение законодательства о налогах и сборах, предусмотренные статьями 116, 118, 119,1, пунктами  1 и 2 статьи 120, статьями 125, 126,128, 129, 129.1, 132, 133, 134, 135, 135,1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</si>
  <si>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</si>
  <si>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</si>
  <si>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</si>
  <si>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18211603030016000140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</si>
  <si>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</si>
  <si>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</si>
  <si>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18211606000016000140</t>
  </si>
  <si>
    <t>18211690040040000140</t>
  </si>
  <si>
    <t>18211690040046000140</t>
  </si>
  <si>
    <t>18811608010010000140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</si>
  <si>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спирта,алкогольной спиртосодержащей продукции</t>
  </si>
  <si>
    <t>18811608010016000140</t>
  </si>
  <si>
    <t>18811608020010000140</t>
  </si>
  <si>
    <t>Денежные взыскания (штрафы) за административные правонарушения в обалсти государственного регулирования производства и оборота табачной продукции</t>
  </si>
  <si>
    <t>18811608020016000140</t>
  </si>
  <si>
    <t>Денежные взыскания (штрафы) за нарушение законодательства о недрах</t>
  </si>
  <si>
    <t>18811625010010000140</t>
  </si>
  <si>
    <t>18811625010016000140</t>
  </si>
  <si>
    <t>18811628000010000140</t>
  </si>
  <si>
    <t>18811628000016000140</t>
  </si>
  <si>
    <t>Прочие денежные взыскания (штрафы) за правонарушения в области дорожного движения</t>
  </si>
  <si>
    <t>18811630030010000140</t>
  </si>
  <si>
    <t>18811630030016000140</t>
  </si>
  <si>
    <t>18811643000010000140</t>
  </si>
  <si>
    <t>18811643000016000140</t>
  </si>
  <si>
    <t>18811690040040000140</t>
  </si>
  <si>
    <t>Прочие поступления от денежных взысканий  (штрафов) и иных сумм в возмещение ущерба, зачисляемые в бюджеты городских округов</t>
  </si>
  <si>
    <t>18811690040046000140</t>
  </si>
  <si>
    <t>19211643000010000140</t>
  </si>
  <si>
    <t>19211643000016000140</t>
  </si>
  <si>
    <t>19211690040040000140</t>
  </si>
  <si>
    <t>19211690040046000140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</si>
  <si>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</si>
  <si>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31810807110010000110</t>
  </si>
  <si>
    <t>31810807110010103110</t>
  </si>
  <si>
    <t>Денежные взыскания (штрафы) за нарушение земельного законодательства</t>
  </si>
  <si>
    <t>32111625060010000140</t>
  </si>
  <si>
    <t>32111625060016000140</t>
  </si>
  <si>
    <t>41511690040040000140</t>
  </si>
  <si>
    <t>41511690040046000140</t>
  </si>
  <si>
    <t>Государственная пошлина за выдачу разрешения на установку рекламной конструкции</t>
  </si>
  <si>
    <t>80010807150010000110</t>
  </si>
  <si>
    <t>80010807150014000110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</si>
  <si>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</si>
  <si>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80011105012040000120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</si>
  <si>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</si>
  <si>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80011109044040000120</t>
  </si>
  <si>
    <t>Прочие доходы от компенсации затрат бюджетов городских округов</t>
  </si>
  <si>
    <t>80011302994040000130</t>
  </si>
  <si>
    <t>Доходы от реализации иного имущества, находящегося в собственности городских округов (за исключением имущества мунициплаьных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</si>
  <si>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80011402043040000410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</si>
  <si>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</si>
  <si>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80011402043040001410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</si>
  <si>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</si>
  <si>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80011406012040000430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</si>
  <si>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</si>
  <si>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80011406024040000430</t>
  </si>
  <si>
    <t>80011690040040000140</t>
  </si>
  <si>
    <t>Прочие неналоговые доходы бюджетов городских округов</t>
  </si>
  <si>
    <t>80011705040040000180</t>
  </si>
  <si>
    <t>80311302994040000130</t>
  </si>
  <si>
    <t>Дотации бюджетам городских округов на выравнивание бюджетной обеспеченности</t>
  </si>
  <si>
    <t>80720201001040000151</t>
  </si>
  <si>
    <t>Субсидии бюджетам городских округов на обеспечение жильем молодых семей</t>
  </si>
  <si>
    <t>80720202008040000151</t>
  </si>
  <si>
    <t>Субсидии бюджетам городских округов на реализацию федеральных целевых программ</t>
  </si>
  <si>
    <t>80720202051040000151</t>
  </si>
  <si>
    <t>Субсидии бюджетам городских округов на модернизацию региональных систем дошкольного образования</t>
  </si>
  <si>
    <t>80720202204040000151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</si>
  <si>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</t>
  </si>
  <si>
    <t>80720202216040000151</t>
  </si>
  <si>
    <t>Прочие субсидии бюджетам городских округов</t>
  </si>
  <si>
    <t>80720202999040000151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</si>
  <si>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</si>
  <si>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80720203007040000151</t>
  </si>
  <si>
    <t>Субвенции бюджетам городских округов на выполнение передаваемых полномочий субъектов Российской Федерации</t>
  </si>
  <si>
    <t>80720203024040000151</t>
  </si>
  <si>
    <t>Субвенция бюджетам городских округов на оздоровление детей</t>
  </si>
  <si>
    <t>80720203033040000151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</si>
  <si>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</si>
  <si>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80720203119040000151</t>
  </si>
  <si>
    <t>прочие субвенции бюджетам городских округов</t>
  </si>
  <si>
    <t>80720203999040000151</t>
  </si>
  <si>
    <t>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</si>
  <si>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80720204061040000151</t>
  </si>
  <si>
    <t>Возврат остатков субсидий ,субвенций и иных межбюджетных трансфертов,имеющих целевое назначение,прошлых лет из бюджетов городских округов</t>
  </si>
  <si>
    <t>80721904000040000151</t>
  </si>
  <si>
    <t>Доходы бюджетов городских округов от возврата бюджетными учреждениями остатков субсидий прошлых лет</t>
  </si>
  <si>
    <t>81321804010040000180</t>
  </si>
  <si>
    <t>81411302994040000130</t>
  </si>
  <si>
    <t>81411690040040000140</t>
  </si>
  <si>
    <t>Доходы бюджетов городских округов от возврата иными организациями остатков субсидий прошлых лет</t>
  </si>
  <si>
    <t>81421804030040000180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</si>
  <si>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</si>
  <si>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81511101040040000120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</si>
  <si>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</si>
  <si>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81511105034040000120</t>
  </si>
  <si>
    <t>81511105034040001120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</si>
  <si>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</si>
  <si>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81511107014040000120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</si>
  <si>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</si>
  <si>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81511402043040000410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</si>
  <si>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</si>
  <si>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81511402043040001410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</si>
  <si>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учрежедний, а также имущества муниципальных унитарных предприятий, в том числе казенных) в части реализации основных средств по указанному имуществу (Пени за каждый день просрочки по соответствующему платежу)</t>
  </si>
  <si>
    <t>81511402043040003410</t>
  </si>
  <si>
    <t>81511705040040000180</t>
  </si>
  <si>
    <t>Источники финансирования дефицита бюджета - всего</t>
  </si>
  <si>
    <t>в том числе:
    источники внутреннего финансирования бюджета
    из них:</t>
  </si>
  <si>
    <t>Получение кредитов от кредитных организаций бюджетами городских округов в валюте Российской Федерации</t>
  </si>
  <si>
    <t>80701020000040000710</t>
  </si>
  <si>
    <t xml:space="preserve">    источники внешнего финансирования бюджета
    из них:</t>
  </si>
  <si>
    <t>Изменение остатков средств</t>
  </si>
  <si>
    <t>увеличение остатков средств, всего</t>
  </si>
  <si>
    <t>Увеличение прочих остатков денежных средств бюджетов городских округов</t>
  </si>
  <si>
    <t>80701050201040000510</t>
  </si>
  <si>
    <t>уменьшение остатков средств, всего</t>
  </si>
  <si>
    <t>Уменьшение прочих остатков денежных средств бюджетов городских округов</t>
  </si>
  <si>
    <t>80701050201040000610</t>
  </si>
  <si>
    <t>х</t>
  </si>
  <si>
    <t>(руб.)</t>
  </si>
  <si>
    <t xml:space="preserve">Доходы бюджета городского округа на 2014 год по кодам классификации доходов бюджета </t>
  </si>
  <si>
    <t>% исполнения</t>
  </si>
  <si>
    <t xml:space="preserve"> Наименование показателя</t>
  </si>
  <si>
    <t>Утвержденные бюджетные назначения</t>
  </si>
  <si>
    <t>Доходы бюджета - всего</t>
  </si>
  <si>
    <t>в том числе:</t>
  </si>
  <si>
    <t xml:space="preserve">  НАЛОГОВЫЕ И НЕНАЛОГОВЫЕ ДОХОДЫ</t>
  </si>
  <si>
    <t>00010000000000000000</t>
  </si>
  <si>
    <t xml:space="preserve">  НАЛОГИ НА ПРИБЫЛЬ, ДОХОДЫ</t>
  </si>
  <si>
    <t>00010100000000000000</t>
  </si>
  <si>
    <t xml:space="preserve">  Налог на доходы физических лиц</t>
  </si>
  <si>
    <t>00010102000010000110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</si>
  <si>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</si>
  <si>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</si>
  <si>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</si>
  <si>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</si>
  <si>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</si>
  <si>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00010102030010000110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</si>
  <si>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</si>
  <si>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00010102040010000110</t>
  </si>
  <si>
    <t xml:space="preserve">  НАЛОГИ НА ТОВАРЫ (РАБОТЫ, УСЛУГИ), РЕАЛИЗУЕМЫЕ НА ТЕРРИТОРИИ РОССИЙСКОЙ ФЕДЕРАЦИИ</t>
  </si>
  <si>
    <t>00010300000000000000</t>
  </si>
  <si>
    <t xml:space="preserve">  Акцизы по подакцизным товарам (продукции), производимым на территории Российской Федерации</t>
  </si>
  <si>
    <t>00010302000010000110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</si>
  <si>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</si>
  <si>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</si>
  <si>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</si>
  <si>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</si>
  <si>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</si>
  <si>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</si>
  <si>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</si>
  <si>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</si>
  <si>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НАЛОГИ НА СОВОКУПНЫЙ ДОХОД</t>
  </si>
  <si>
    <t>00010500000000000000</t>
  </si>
  <si>
    <t xml:space="preserve">  Единый налог на вмененный доход для отдельных видов деятельности</t>
  </si>
  <si>
    <t>00010502000020000110</t>
  </si>
  <si>
    <t>00010502010020000110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</si>
  <si>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</si>
  <si>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</si>
  <si>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 xml:space="preserve">  Единый сельскохозяйственный налог</t>
  </si>
  <si>
    <t>00010503000010000110</t>
  </si>
  <si>
    <t>-</t>
  </si>
  <si>
    <t>00010503010010000110</t>
  </si>
  <si>
    <t xml:space="preserve">  Налог, взимаемый в связи с применением патентной системы налогообложения</t>
  </si>
  <si>
    <t>00010504000020000110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</si>
  <si>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</si>
  <si>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</si>
  <si>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 xml:space="preserve">  НАЛОГИ НА ИМУЩЕСТВО</t>
  </si>
  <si>
    <t>00010600000000000000</t>
  </si>
  <si>
    <t xml:space="preserve">  Налог на имущество физических лиц</t>
  </si>
  <si>
    <t>00010601000000000110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</si>
  <si>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</si>
  <si>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</si>
  <si>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 xml:space="preserve">  Земельный налог</t>
  </si>
  <si>
    <t>00010606000000000110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</si>
  <si>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</si>
  <si>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00010606010000000110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</si>
  <si>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</si>
  <si>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00010606012040000110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</si>
  <si>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</si>
  <si>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00010606020000000110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</si>
  <si>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</si>
  <si>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00010606022040000110</t>
  </si>
  <si>
    <t xml:space="preserve">  НАЛОГИ, СБОРЫ И РЕГУЛЯРНЫЕ ПЛАТЕЖИ ЗА ПОЛЬЗОВАНИЕ ПРИРОДНЫМИ РЕСУРСАМИ</t>
  </si>
  <si>
    <t>00010700000000000000</t>
  </si>
  <si>
    <t xml:space="preserve">  Налог на добычу полезных ископаемых</t>
  </si>
  <si>
    <t>00010701000010000110</t>
  </si>
  <si>
    <t xml:space="preserve">  Налог на добычу общераспространенных полезных ископаемых</t>
  </si>
  <si>
    <t>00010701020010000110</t>
  </si>
  <si>
    <t xml:space="preserve">  ГОСУДАРСТВЕННАЯ ПОШЛИНА</t>
  </si>
  <si>
    <t>00010800000000000000</t>
  </si>
  <si>
    <t xml:space="preserve">  Государственная пошлина по делам, рассматриваемым в судах общей юрисдикции, мировыми судьями</t>
  </si>
  <si>
    <t>00010803000010000110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</si>
  <si>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</si>
  <si>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</si>
  <si>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</si>
  <si>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</si>
  <si>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</si>
  <si>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00010807110010000110</t>
  </si>
  <si>
    <t xml:space="preserve">  Государственная пошлина за выдачу разрешения на установку рекламной конструкции</t>
  </si>
  <si>
    <t>00010807150010000110</t>
  </si>
  <si>
    <t xml:space="preserve">  ЗАДОЛЖЕННОСТЬ И ПЕРЕРАСЧЕТЫ ПО ОТМЕНЕННЫМ НАЛОГАМ, СБОРАМ И ИНЫМ ОБЯЗАТЕЛЬНЫМ ПЛАТЕЖАМ</t>
  </si>
  <si>
    <t>00010900000000000000</t>
  </si>
  <si>
    <t xml:space="preserve">  Налог на прибыль организаций, зачислявшийся до 1 января 2005 года в местные бюджеты</t>
  </si>
  <si>
    <t>00010901000000000110</t>
  </si>
  <si>
    <t xml:space="preserve">  Налог на прибыль организаций, зачислявшийся до 1 января 2005 года в местные бюджеты, мобилизуемый на территориях городских округов</t>
  </si>
  <si>
    <t>00010901020040000110</t>
  </si>
  <si>
    <t xml:space="preserve">  Налоги на имущество</t>
  </si>
  <si>
    <t>00010904000000000110</t>
  </si>
  <si>
    <t xml:space="preserve">  Налог на имущество предприятий</t>
  </si>
  <si>
    <t>00010904010020000110</t>
  </si>
  <si>
    <t xml:space="preserve">  Земельный налог (по обязательствам, возникшим до 1 января 2006 года)</t>
  </si>
  <si>
    <t>00010904050000000110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</si>
  <si>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</si>
  <si>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</si>
  <si>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 xml:space="preserve">  Прочие налоги и сборы (по отмененным налогам и сборам субъектов Российской Федерации)</t>
  </si>
  <si>
    <t>00010906000020000110</t>
  </si>
  <si>
    <t xml:space="preserve">  Налог с продаж</t>
  </si>
  <si>
    <t>00010906010020000110</t>
  </si>
  <si>
    <t xml:space="preserve">  Прочие налоги и сборы (по отмененным местным налогам и сборам)</t>
  </si>
  <si>
    <t>00010907000000000110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</si>
  <si>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</si>
  <si>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</si>
  <si>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</si>
  <si>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</si>
  <si>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 xml:space="preserve">  Прочие местные налоги и сборы</t>
  </si>
  <si>
    <t>00010907050000000110</t>
  </si>
  <si>
    <t xml:space="preserve">  Прочие местные налоги и сборы, мобилизуемые на территориях городских округов</t>
  </si>
  <si>
    <t>00010907052040000110</t>
  </si>
  <si>
    <t xml:space="preserve">  ДОХОДЫ ОТ ИСПОЛЬЗОВАНИЯ ИМУЩЕСТВА, НАХОДЯЩЕГОСЯ В ГОСУДАРСТВЕННОЙ И МУНИЦИПАЛЬНОЙ СОБСТВЕННОСТИ</t>
  </si>
  <si>
    <t>00011100000000000000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</si>
  <si>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</si>
  <si>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</si>
  <si>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</si>
  <si>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</si>
  <si>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</si>
  <si>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</si>
  <si>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</si>
  <si>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</si>
  <si>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</si>
  <si>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</si>
  <si>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</si>
  <si>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</si>
  <si>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</si>
  <si>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00011105034040000120</t>
  </si>
  <si>
    <t xml:space="preserve">  Платежи от государственных и муниципальных унитарных предприятий</t>
  </si>
  <si>
    <t>00011107000000000120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</si>
  <si>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</si>
  <si>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</si>
  <si>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</si>
  <si>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</si>
  <si>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</si>
  <si>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</si>
  <si>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</si>
  <si>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</si>
  <si>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</si>
  <si>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</si>
  <si>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 xml:space="preserve">  ПЛАТЕЖИ ПРИ ПОЛЬЗОВАНИИ ПРИРОДНЫМИ РЕСУРСАМИ</t>
  </si>
  <si>
    <t>00011200000000000000</t>
  </si>
  <si>
    <t xml:space="preserve">  Плата за негативное воздействие на окружающую среду</t>
  </si>
  <si>
    <t>00011201000010000120</t>
  </si>
  <si>
    <t xml:space="preserve">  Плата за выбросы загрязняющих веществ в атмосферный воздух стационарными объектами</t>
  </si>
  <si>
    <t>00011201010010000120</t>
  </si>
  <si>
    <t xml:space="preserve">  Плата за выбросы загрязняющих веществ в атмосферный воздух передвижными объектами</t>
  </si>
  <si>
    <t>00011201020010000120</t>
  </si>
  <si>
    <t xml:space="preserve">  Плата за сбросы загрязняющих веществ в водные объекты</t>
  </si>
  <si>
    <t>00011201030010000120</t>
  </si>
  <si>
    <t xml:space="preserve">  Плата за размещение отходов производства и потребления</t>
  </si>
  <si>
    <t>00011201040010000120</t>
  </si>
  <si>
    <t xml:space="preserve">  ДОХОДЫ ОТ ОКАЗАНИЯ ПЛАТНЫХ УСЛУГ (РАБОТ) И КОМПЕНСАЦИИ ЗАТРАТ ГОСУДАРСТВА</t>
  </si>
  <si>
    <t>00011300000000000000</t>
  </si>
  <si>
    <t xml:space="preserve">  Доходы от компенсации затрат государства</t>
  </si>
  <si>
    <t>00011302000000000130</t>
  </si>
  <si>
    <t xml:space="preserve">  Прочие доходы от компенсации затрат государства</t>
  </si>
  <si>
    <t>00011302990000000130</t>
  </si>
  <si>
    <t xml:space="preserve">  Прочие доходы от компенсации затрат  бюджетов городских округов</t>
  </si>
  <si>
    <t>00011302994040000130</t>
  </si>
  <si>
    <t xml:space="preserve">  ДОХОДЫ ОТ ПРОДАЖИ МАТЕРИАЛЬНЫХ И НЕМАТЕРИАЛЬНЫХ АКТИВОВ</t>
  </si>
  <si>
    <t>00011400000000000000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</si>
  <si>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</si>
  <si>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</si>
  <si>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</si>
  <si>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</si>
  <si>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</si>
  <si>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</si>
  <si>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 xml:space="preserve">  Доходы от продажи земельных участков, находящихся в государственной и муниципальной собственности</t>
  </si>
  <si>
    <t>00011406000000000430</t>
  </si>
  <si>
    <t xml:space="preserve">  Доходы от продажи земельных участков, государственная собственность на которые не разграничена</t>
  </si>
  <si>
    <t>00011406010000000430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</si>
  <si>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</si>
  <si>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</si>
  <si>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</si>
  <si>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</si>
  <si>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</si>
  <si>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</si>
  <si>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 xml:space="preserve">  ШТРАФЫ, САНКЦИИ, ВОЗМЕЩЕНИЕ УЩЕРБА</t>
  </si>
  <si>
    <t>00011600000000000000</t>
  </si>
  <si>
    <t xml:space="preserve">  Денежные взыскания (штрафы) за нарушение законодательства о налогах и сборах</t>
  </si>
  <si>
    <t>00011603000000000140</t>
  </si>
  <si>
    <t xml:space="preserve">  Денежные взыскания (штрафы) за нарушение  законодательства о налогах и сборах, предусмотренные статьями 116, 118, статьей 119.1, пунктами 1 и 2  статьи 120, статьями 125, 126, 128, 129, 129.1, 132, 133, 134, 135, 135.1 Налогового кодекса Российской Федерации</t>
  </si>
  <si>
    <t>00011603010010000140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</si>
  <si>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</si>
  <si>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</si>
  <si>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 xml:space="preserve">  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</si>
  <si>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</si>
  <si>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</si>
  <si>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</si>
  <si>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</si>
  <si>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</si>
  <si>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</si>
  <si>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00011608020010000140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</si>
  <si>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</si>
  <si>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</si>
  <si>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 xml:space="preserve">  Денежные взыскания (штрафы) за нарушение законодательства Российской Федерации  о недрах</t>
  </si>
  <si>
    <t>00011625010010000140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</si>
  <si>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</si>
  <si>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>00011625030010000140</t>
  </si>
  <si>
    <t xml:space="preserve">  Денежные взыскания (штрафы) за нарушение законодательства в области охраны окружающей среды</t>
  </si>
  <si>
    <t>00011625050010000140</t>
  </si>
  <si>
    <t xml:space="preserve">  Денежные взыскания (штрафы) за нарушение земельного законодательства</t>
  </si>
  <si>
    <t>00011625060010000140</t>
  </si>
  <si>
    <t xml:space="preserve">  </t>
  </si>
  <si>
    <t>00011625060016000140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</si>
  <si>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</si>
  <si>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</si>
  <si>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 xml:space="preserve">  Денежные взыскания (штрафы) за правонарушения в области дорожного движения</t>
  </si>
  <si>
    <t>00011630000010000140</t>
  </si>
  <si>
    <t xml:space="preserve">  Прочие денежные взыскания (штрафы) за  правонарушения в области дорожного движения</t>
  </si>
  <si>
    <t>00011630030010000140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</si>
  <si>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</si>
  <si>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</si>
  <si>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 xml:space="preserve">  Прочие поступления от денежных взысканий (штрафов) и иных сумм в возмещение ущерба</t>
  </si>
  <si>
    <t>00011690000000000140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</si>
  <si>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</si>
  <si>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</si>
  <si>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 xml:space="preserve">  ПРОЧИЕ НЕНАЛОГОВЫЕ ДОХОДЫ</t>
  </si>
  <si>
    <t>00011700000000000000</t>
  </si>
  <si>
    <t xml:space="preserve">  Прочие неналоговые доходы</t>
  </si>
  <si>
    <t>00011705000000000180</t>
  </si>
  <si>
    <t xml:space="preserve">  Прочие неналоговые доходы бюджетов городских округов</t>
  </si>
  <si>
    <t>00011705040040000180</t>
  </si>
  <si>
    <t xml:space="preserve">  БЕЗВОЗМЕЗДНЫЕ ПОСТУПЛЕНИЯ</t>
  </si>
  <si>
    <t>00020000000000000000</t>
  </si>
  <si>
    <t xml:space="preserve">  БЕЗВОЗМЕЗДНЫЕ ПОСТУПЛЕНИЯ ОТ ДРУГИХ БЮДЖЕТОВ БЮДЖЕТНОЙ СИСТЕМЫ РОССИЙСКОЙ ФЕДЕРАЦИИ</t>
  </si>
  <si>
    <t>00020200000000000000</t>
  </si>
  <si>
    <t xml:space="preserve">  Дотации бюджетам субъектов Российской Федерации и муниципальных образований</t>
  </si>
  <si>
    <t>00020201000000000151</t>
  </si>
  <si>
    <t xml:space="preserve">  Дотации на выравнивание бюджетной обеспеченности</t>
  </si>
  <si>
    <t>00020201001000000151</t>
  </si>
  <si>
    <t xml:space="preserve">  Дотации бюджетам городских округов на выравнивание бюджетной обеспеченности</t>
  </si>
  <si>
    <t>00020201001040000151</t>
  </si>
  <si>
    <t xml:space="preserve">  Субсидии бюджетам бюджетной системы Российской Федерации (межбюджетные субсидии)</t>
  </si>
  <si>
    <t>00020202000000000151</t>
  </si>
  <si>
    <t xml:space="preserve">  Субсидии бюджетам на обеспечение жильем молодых семей</t>
  </si>
  <si>
    <t>00020202008000000151</t>
  </si>
  <si>
    <t xml:space="preserve">  Субсидии бюджетам городских округов на обеспечение жильем молодых семей</t>
  </si>
  <si>
    <t>00020202008040000151</t>
  </si>
  <si>
    <t xml:space="preserve">  Субсидии бюджетам на реализацию федеральных целевых программ</t>
  </si>
  <si>
    <t>00020202051000000151</t>
  </si>
  <si>
    <t xml:space="preserve">  Субсидии бюджетам городских округов на реализацию федеральных целевых программ</t>
  </si>
  <si>
    <t>00020202051040000151</t>
  </si>
  <si>
    <t xml:space="preserve">  Субсидии бюджетам на модернизацию региональных систем дошкольного образования</t>
  </si>
  <si>
    <t>00020202204000000151</t>
  </si>
  <si>
    <t xml:space="preserve">  Субсидии бюджетам городских округов на модернизацию региональных систем дошкольного образования</t>
  </si>
  <si>
    <t>00020202204040000151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</si>
  <si>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</si>
  <si>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00020202216000000151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</si>
  <si>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</si>
  <si>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00020202216040000151</t>
  </si>
  <si>
    <t xml:space="preserve">  Прочие субсидии</t>
  </si>
  <si>
    <t>00020202999000000151</t>
  </si>
  <si>
    <t xml:space="preserve">  Прочие субсидии бюджетам городских округов</t>
  </si>
  <si>
    <t>00020202999040000151</t>
  </si>
  <si>
    <t xml:space="preserve">  Субвенции бюджетам субъектов Российской Федерации и муниципальных образований</t>
  </si>
  <si>
    <t>00020203000000000151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</si>
  <si>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</si>
  <si>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00020203007000000151</t>
  </si>
  <si>
    <t xml:space="preserve">  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</si>
  <si>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00020203007040000151</t>
  </si>
  <si>
    <t xml:space="preserve">  Субвенции местным бюджетам на выполнение передаваемых полномочий субъектов Российской Федерации</t>
  </si>
  <si>
    <t>00020203024000000151</t>
  </si>
  <si>
    <t xml:space="preserve">  Субвенции бюджетам городских округов на выполнение передаваемых полномочий субъектов Российской Федерации</t>
  </si>
  <si>
    <t>00020203024040000151</t>
  </si>
  <si>
    <t xml:space="preserve">  Субвенции бюджетам муниципальных образований на оздоровление детей</t>
  </si>
  <si>
    <t>00020203033000000151</t>
  </si>
  <si>
    <t xml:space="preserve">  Субвенции бюджетам городских округов на оздоровление детей</t>
  </si>
  <si>
    <t>00020203033040000151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</si>
  <si>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</si>
  <si>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00020203119000000151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</si>
  <si>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</si>
  <si>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00020203119040000151</t>
  </si>
  <si>
    <t xml:space="preserve">  Прочие субвенции</t>
  </si>
  <si>
    <t>00020203999000000151</t>
  </si>
  <si>
    <t xml:space="preserve">  Прочие субвенции бюджетам городских округов</t>
  </si>
  <si>
    <t>00020203999040000151</t>
  </si>
  <si>
    <t xml:space="preserve">  Иные межбюджетные трансферты</t>
  </si>
  <si>
    <t>00020204000000000151</t>
  </si>
  <si>
    <t xml:space="preserve">  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</si>
  <si>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00020204061000000151</t>
  </si>
  <si>
    <t xml:space="preserve">  Межбюджетные трансферты,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</t>
  </si>
  <si>
    <t>00020204061040000151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</si>
  <si>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</si>
  <si>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</si>
  <si>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</si>
  <si>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00021800000000000180</t>
  </si>
  <si>
    <t xml:space="preserve">  Доходы бюджетов городских округов от возврата  организациями остатков субсидий прошлых лет</t>
  </si>
  <si>
    <t>00021804000040000180</t>
  </si>
  <si>
    <t xml:space="preserve">  Доходы бюджетов городских округов от возврата бюджетными учреждениями остатков субсидий прошлых лет</t>
  </si>
  <si>
    <t>00021804010040000180</t>
  </si>
  <si>
    <t xml:space="preserve">  Доходы бюджетов городских округов от возврата иными организациями остатков субсидий прошлых лет</t>
  </si>
  <si>
    <t>00021804030040000180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</si>
  <si>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</si>
  <si>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00021900000000000000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</si>
  <si>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</si>
  <si>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00021904000040000151</t>
  </si>
  <si>
    <t xml:space="preserve">      Доходы бюджета городского округа на 2014 год  по кодам видов доходов, подвидов доходов, классификации операций сектора государственного управления, относящихся к доходам бюджета </t>
  </si>
  <si>
    <t>Разд.</t>
  </si>
  <si>
    <t>Уточненная роспись/план</t>
  </si>
  <si>
    <t>Касс. расход</t>
  </si>
  <si>
    <t xml:space="preserve">      Администрация городского округа Шуя</t>
  </si>
  <si>
    <t>800</t>
  </si>
  <si>
    <t>0000</t>
  </si>
  <si>
    <t>0000000</t>
  </si>
  <si>
    <t>000</t>
  </si>
  <si>
    <t xml:space="preserve">        ОБЩЕГОСУДАРСТВЕННЫЕ ВОПРОСЫ</t>
  </si>
  <si>
    <t>0100</t>
  </si>
  <si>
    <t xml:space="preserve">  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</si>
  <si>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</si>
  <si>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Обеспечение деятельности Главы Администрации городского округа Шуя в рамках ведомственной целевой программы "Эффективная реализация органами местного самоуправления полномочий по решению вопросов местного значения"</t>
  </si>
  <si>
    <t>3400002</t>
  </si>
  <si>
    <t xml:space="preserve">              Фонд оплаты труда государственных (муниципальных) органов и взносы по обязательному социальному страхованию</t>
  </si>
  <si>
    <t>121</t>
  </si>
  <si>
    <t xml:space="preserve">            Выполнение функций органов местного самоуправления городского округа Шуя в рамках Ведомственной целевой программы "Эффективная реализация органами местного самоуправления полномочий по решению вопросов местного значения"</t>
  </si>
  <si>
    <t>3400005</t>
  </si>
  <si>
    <t xml:space="preserve">              Иные выплаты персоналу государственных (муниципальных) органов , за исключением фонда оплаты труда</t>
  </si>
  <si>
    <t>122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</si>
  <si>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</si>
  <si>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</si>
  <si>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    Уплата налога на имущество организаций и земельного налога</t>
  </si>
  <si>
    <t>851</t>
  </si>
  <si>
    <t xml:space="preserve">            Субвенция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 в рамках Ведомственной целевой программы "Эффективная реализация органами местного самоуправления полномочий по решению вопросов местного значения"</t>
  </si>
  <si>
    <t>3408036</t>
  </si>
  <si>
    <t xml:space="preserve">          Судебная система</t>
  </si>
  <si>
    <t>0105</t>
  </si>
  <si>
    <t xml:space="preserve">            Субвенция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на 2016 год</t>
  </si>
  <si>
    <t>0005120</t>
  </si>
  <si>
    <t xml:space="preserve">          Другие общегосударственные вопросы</t>
  </si>
  <si>
    <t>0113</t>
  </si>
  <si>
    <t xml:space="preserve">            Исполнение судебных актов по искам к городскому округу Шуя  о взыскании денежных средств за счёт средств казны муниципального образования</t>
  </si>
  <si>
    <t>0000063</t>
  </si>
  <si>
    <t xml:space="preserve">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учреждений)</t>
  </si>
  <si>
    <t>831</t>
  </si>
  <si>
    <t xml:space="preserve">            Выполнение функций органов местного самоуправления городского округа Шуя в рамках мероприятий Муниципальной программы муниципальной программы "Обеспечение первичных мер пожарной безопасности в границах городского округа Шуя на 2011-2015 гг."</t>
  </si>
  <si>
    <t>0200005</t>
  </si>
  <si>
    <t xml:space="preserve">              Премии и гранты</t>
  </si>
  <si>
    <t>350</t>
  </si>
  <si>
    <t xml:space="preserve">            Выполнение функций органов местного самоуправления городского округа Шуя в рамках мероприятий Муниципальной программы "Осуществление мероприятий по обеспечению безопасности людей на водных объектах городского округа Шуя, охране их жизни и здоровья на 2013-2016 годы"</t>
  </si>
  <si>
    <t>1300005</t>
  </si>
  <si>
    <t xml:space="preserve">            Выполнение функций органов местного самоуправления городского округа Шуя в рамках мероприятий Муниципальной программы "Совершенствование системы профилактики преступлений и правонарушений на территории городского округа Шуя на 2012-2014г.г."</t>
  </si>
  <si>
    <t>1600005</t>
  </si>
  <si>
    <t xml:space="preserve">              Приобретение товаров, работ, услуг в пользу граждан в целях их социального обеспечения</t>
  </si>
  <si>
    <t>323</t>
  </si>
  <si>
    <t xml:space="preserve">              Уплата прочих налогов, сборов и иных платежей</t>
  </si>
  <si>
    <t>852</t>
  </si>
  <si>
    <t xml:space="preserve">            Поддержка социально-ориентированных некоммерческих  и общественных организаций в рамках Ведомственной целевой программы "Эффективная реализация органами местного самоуправления полномочий по решению вопросов местного значения"</t>
  </si>
  <si>
    <t>3406004</t>
  </si>
  <si>
    <t xml:space="preserve">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</si>
  <si>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</si>
  <si>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Субвенция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 в рамках Ведомственной целевой программы "Эффективная реализация органами местного самоуправления полномочий по решению вопросов местного значения"</t>
  </si>
  <si>
    <t>3408035</t>
  </si>
  <si>
    <t xml:space="preserve">            Выполнение функций органов местного самоуправления городского округа Шуя   в рамках Ведомственной целевой программы "Формирование, распоряжение и управление земельными участками, являющимися собственностью городского округа Шуя"</t>
  </si>
  <si>
    <t>3600005</t>
  </si>
  <si>
    <t xml:space="preserve">            Выполнение функций органов местного самоуправления городского округа Шуя в рамках Ведомственной целевой программы "Развитие территориального общественного самоуправления в городском округе Шуя"</t>
  </si>
  <si>
    <t>3800005</t>
  </si>
  <si>
    <t xml:space="preserve">            Выполнение муниципальной работы "Комплексное эксплуатационно-техническое обслуживание, содержание и ремонт закрепленного муниципального имущества - зданий, инженерно-технических сетей, коммуникаций и оборудования, санитарное содержание внутри зданий и прилегающей территории, транспортное обеспечение деятельности органов местного самоуправления"  в рамках   Ведомственной  целевой  программы "Содержание и обслуживание административных зданий и транспорта, обеспечивающих деятельность Администрации городского округа Шуя"</t>
  </si>
  <si>
    <t>3900047</t>
  </si>
  <si>
    <t xml:space="preserve">              Субсидии бюджетным учреждениям на фианансовое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</si>
  <si>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</si>
  <si>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      Субсидия бюджетным учреждениям на иные цели</t>
  </si>
  <si>
    <t>612</t>
  </si>
  <si>
    <t xml:space="preserve">            Оказание муниципальной  услуги "Повышение качества предоставления государственных и муниципальных услуг на базе муниципального автономного учреждения городского округа Шуя "Многофункциональный центр предоставления государственных и муниципальных услуг" в рамках ведомственной целевой программы "Повышение качества предоставления государственных и муниципальных услуг  на базе  МАУ "Многофункциональный центр предоставления  государственных и муниципальных услуг"</t>
  </si>
  <si>
    <t>4000048</t>
  </si>
  <si>
    <t xml:space="preserve">              Субсидии автономным учреждениям  на финансовое обеспечение государственного (муниципального ) задания на оказание государственных (муниципальных) услуг (выполнение работ)</t>
  </si>
  <si>
    <t>621</t>
  </si>
  <si>
    <t xml:space="preserve">              Субсидии автономным учреждениям на иные цели</t>
  </si>
  <si>
    <t>622</t>
  </si>
  <si>
    <t xml:space="preserve">            Иные межбюджетные трансферты бюджетам муниципальных районов и городских округов Ивановской области на создание и развитие сети многофункциональных центров предоставления государственных и муниципальных услуг  в рамках ведомственной целевой программы "Повышение качества предоставления государственных и муниципальных услуг  на базе  МАУ "Многофункциональный центр предоставления  государственных и муниципальных услуг"</t>
  </si>
  <si>
    <t>4008140</t>
  </si>
  <si>
    <t xml:space="preserve">            Оказание муниципальной услуги "Предоставление документальной  архивной информации"</t>
  </si>
  <si>
    <t>5300059</t>
  </si>
  <si>
    <t xml:space="preserve">            Выполнение функций органов местного самоуправления городского округа Шуя в рамках Ведомственной целевой программы "Организация культурно-массовых и развивающих мероприятий для населения городского округа Шуя"</t>
  </si>
  <si>
    <t>5400005</t>
  </si>
  <si>
    <t xml:space="preserve">        НАЦИОНАЛЬНАЯ БЕЗОПАСНОСТЬ И ПРАВООХРАНИТЕЛЬНАЯ ДЕЯТЕЛЬНОСТЬ</t>
  </si>
  <si>
    <t>0300</t>
  </si>
  <si>
    <t xml:space="preserve">  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</si>
  <si>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</si>
  <si>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  Организация обучения мерам пожарной безопасности  и пропаганда пожарно-технических знаний  в рамках мероприятий муниципальной программы "Обеспечение первичных мер пожарной безопасности в границах городского округа Шуя на 2011-2015 гг"</t>
  </si>
  <si>
    <t>0200007</t>
  </si>
  <si>
    <t xml:space="preserve">            Создание материально-технической базы для предупреждения гибели людей на водных объектах в рамках  муниципальной  программы "Осуществление мероприятий по обеспечению безопасности людей на водных объектах городского округа Шуя, охране их жизни и здоровья на 2013-2016 годы"</t>
  </si>
  <si>
    <t>1300024</t>
  </si>
  <si>
    <t xml:space="preserve">            Оказание муниципальной услуги "Проведение аварийно-спасательных и других неотложных работ в ходе ликвидации ЧС"</t>
  </si>
  <si>
    <t>4600055</t>
  </si>
  <si>
    <t xml:space="preserve">            Оказание муниципальной услуги "Организационное обучение населения первичным мерам пожарной безопасности, действиям в чрезвычайных ситуациях и способам защиты от опасностей, возникающих при ведении военных действий или вследствие этих действий"</t>
  </si>
  <si>
    <t>4800057</t>
  </si>
  <si>
    <t xml:space="preserve">        НАЦИОНАЛЬНАЯ ЭКОНОМИКА</t>
  </si>
  <si>
    <t>0400</t>
  </si>
  <si>
    <t xml:space="preserve">          Другие вопросы в области национальной экономики</t>
  </si>
  <si>
    <t>0412</t>
  </si>
  <si>
    <t xml:space="preserve">            Субсидирование части затрат на уплату процентов по привлекаемым кредитам субъектами малого и среднего предпринимательства в рамках Муниципальной программы "Развитие малого и среднего предпринимательства в городском округе Шуя на 2012 - 2015 годы"</t>
  </si>
  <si>
    <t>0306001</t>
  </si>
  <si>
    <t xml:space="preserve">              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</si>
  <si>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</si>
  <si>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        ОБРАЗОВАНИЕ</t>
  </si>
  <si>
    <t>0700</t>
  </si>
  <si>
    <t xml:space="preserve">          Дошкольное образование</t>
  </si>
  <si>
    <t>0701</t>
  </si>
  <si>
    <t xml:space="preserve">            Софинансирование расходов  на реализацию   мероприятий по модернизации системы дошкольного образования в рамках Муниципальной   программы  "Развитие общего образования городского округа Шуя на 2011-2016 годы"</t>
  </si>
  <si>
    <t>0604008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</si>
  <si>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</si>
  <si>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</si>
  <si>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        Реализация мероприятий по модернизации системы дошкольного образования в рамках Муниципальной   программы  "Развитие общего образования городского округа Шуя на 2011-2016 годы"</t>
  </si>
  <si>
    <t>0605059</t>
  </si>
  <si>
    <t xml:space="preserve">          Профессиональная подготовка, переподготовка и повышение квалификации</t>
  </si>
  <si>
    <t>0705</t>
  </si>
  <si>
    <t xml:space="preserve">            Выполнение функций органами местного самоуправления городского округа Шуя в рамках Ведомственной целевой программы "Организация профессиональной подготовки, переподготовки и повышения квалификации муниципальных служащих Администрации городского округа Шуя"</t>
  </si>
  <si>
    <t>3700005</t>
  </si>
  <si>
    <t xml:space="preserve">            Субсидия бюджетам муниципальных образований Ивановской области на организацию дополнительного профессионального образования лиц, замещающих выборные муниципальные должности, и муниципальных служащих в рамках Ведомственной целевой программы "Организация профессиональной подготовки, переподготовки и повышения квалификации муниципальных служащих Администрации городского округа Шуя"</t>
  </si>
  <si>
    <t>3708061</t>
  </si>
  <si>
    <t xml:space="preserve">          Молодежная политика и оздоровление детей</t>
  </si>
  <si>
    <t>0707</t>
  </si>
  <si>
    <t xml:space="preserve">            Выполнение функций  органов местного самоуправления городского округа Шуя в рамках мероприятий  Муниципальной целевой программы "Патриотическое воспитание населения города Шуя Ивановской области на 2011-2015гг."</t>
  </si>
  <si>
    <t>0800005</t>
  </si>
  <si>
    <t xml:space="preserve">            Выполнение функций органов местного самоуправления городского округа Шуя в рамках Ведомственной целевой программы "Организация мероприятий по работе с детьми и молодежью в городском округе Шуя"</t>
  </si>
  <si>
    <t>3500005</t>
  </si>
  <si>
    <t xml:space="preserve">              Стипендии</t>
  </si>
  <si>
    <t>340</t>
  </si>
  <si>
    <t xml:space="preserve">        СОЦИАЛЬНАЯ ПОЛИТИКА</t>
  </si>
  <si>
    <t>1000</t>
  </si>
  <si>
    <t xml:space="preserve">          Пенсионное обеспечение</t>
  </si>
  <si>
    <t>1001</t>
  </si>
  <si>
    <t xml:space="preserve">            Выполнение функций органов местного самоуправления городского округа Шуя в рамках Ведомственной целевой программы "Пенсии за выслугу лет лицам, замещавшим выборные муниципальные должности и муниципальные должности муниципальной службы городского округа Шуя"</t>
  </si>
  <si>
    <t>5700005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</si>
  <si>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</si>
  <si>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</si>
  <si>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
Физическая культура и спорт</t>
  </si>
  <si>
    <t>1100</t>
  </si>
  <si>
    <t xml:space="preserve">          Субсидии бюджетам субъектов Российской Федерации и муниципальных образований (межбюджетные субсидии)</t>
  </si>
  <si>
    <t>1102</t>
  </si>
  <si>
    <t xml:space="preserve">    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</si>
  <si>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</si>
  <si>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    Оказание муниципальной услуги "Организация и проведение спортивно-массовых  мероприятий"</t>
  </si>
  <si>
    <t>5500060</t>
  </si>
  <si>
    <t xml:space="preserve">            Выполнение функций органов местного самоуправления городского округа Шуя в рамках Ведомственной целевой программы "Организация и проведение спортивно-массовых мероприятий, обеспечение условий для развития на территории городского округа физической культуры и массового спорта"</t>
  </si>
  <si>
    <t>5600005</t>
  </si>
  <si>
    <t xml:space="preserve">        ОБСЛУЖИВАНИЕ ГОСУДАРСТВЕННОГО И МУНИЦИПАЛЬНОГО ДОЛГА</t>
  </si>
  <si>
    <t>1300</t>
  </si>
  <si>
    <t xml:space="preserve">          Обслуживание государственного внутреннего и муниципального долга</t>
  </si>
  <si>
    <t>1301</t>
  </si>
  <si>
    <t xml:space="preserve">            Обслуживание муниципального долга в рамках  Муниципальной программы "Повышение качества управления финансами бюджета городского округа Шуя"</t>
  </si>
  <si>
    <t>0102001</t>
  </si>
  <si>
    <t xml:space="preserve">              Обслуживание муниципального долга</t>
  </si>
  <si>
    <t>730</t>
  </si>
  <si>
    <t xml:space="preserve">      городская Дума городского округа Шуя</t>
  </si>
  <si>
    <t>803</t>
  </si>
  <si>
    <t xml:space="preserve">  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</si>
  <si>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</si>
  <si>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  Обеспечение функционирования  Главы городского округа Шуя в рамках непрограммных направлений деятельности органов местного самоуправления городского округа Шуя</t>
  </si>
  <si>
    <t>0000001</t>
  </si>
  <si>
    <t xml:space="preserve">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</si>
  <si>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</si>
  <si>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Обеспечение функционирования  депутатов  городской Думы городского округа Шуя в рамках непрограммных направлений деятельности органов местного самоуправления городского округа Шуя</t>
  </si>
  <si>
    <t>0000003</t>
  </si>
  <si>
    <t xml:space="preserve">            Обеспечение функций органов местного самоуправления городского округа Шуя  в рамках непрограммных направлений деятельности органов местного самоуправления городского округа Шуя</t>
  </si>
  <si>
    <t>0000004</t>
  </si>
  <si>
    <t xml:space="preserve">            Организация профессионального образования и дополнительного профессионального образования лиц, замещающих муниципальные должности, дополнительного профессионального образования, профессиональной подготовки, переподготовки и повышения квалификации муниципальных служащих в рамках непрограммных направлений деятельности органов местного самоуправления городского округа Шуя</t>
  </si>
  <si>
    <t>0002003</t>
  </si>
  <si>
    <t xml:space="preserve">      Контрольно-счетная комиссия городского округа Шуя</t>
  </si>
  <si>
    <t>804</t>
  </si>
  <si>
    <t xml:space="preserve">  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</si>
  <si>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</si>
  <si>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Обеспечение функционирования  Председателя Контрольно-счетной комиссии городского округа Шуя и его заместителей в рамках непрограммных направлений деятельности органов местного самоуправления городского округа Шуя</t>
  </si>
  <si>
    <t>0000061</t>
  </si>
  <si>
    <t xml:space="preserve">            Членские взносы в общероссийские и региональные объединения муниципальных образований</t>
  </si>
  <si>
    <t>0000062</t>
  </si>
  <si>
    <t xml:space="preserve">      Финансовое управление Администрации городского округа Шуя</t>
  </si>
  <si>
    <t>807</t>
  </si>
  <si>
    <t xml:space="preserve">            Выполнение функций органами местного самоуправления  в рамках  Муниципальной программы "Повышение качества управления финансами бюджета городского округа Шуя"</t>
  </si>
  <si>
    <t>0100005</t>
  </si>
  <si>
    <t xml:space="preserve">      Отдел культуры администрации городского округа Шуя</t>
  </si>
  <si>
    <t>812</t>
  </si>
  <si>
    <t xml:space="preserve">          Общее образование</t>
  </si>
  <si>
    <t>0702</t>
  </si>
  <si>
    <t xml:space="preserve">            Повышение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в рамках Ведомственной целевой программы "Дополнительное образование детей в сфере культуры и искусства"</t>
  </si>
  <si>
    <t>4200006</t>
  </si>
  <si>
    <t xml:space="preserve">            Оказание муниципальной услуги "Дополнительное образование детей в сфере культуры и искусства"</t>
  </si>
  <si>
    <t>4200051</t>
  </si>
  <si>
    <t xml:space="preserve">            Субсидии бюджетам городских округов и муниципальных районов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рамках Ведомственной целевой программы "Дополнительное образование детей в сфере культуры и искусства"</t>
  </si>
  <si>
    <t>4208014</t>
  </si>
  <si>
    <t xml:space="preserve">            Оказание муниципальной услуги  "Организация муниципальным учреждением  "Молодежный информационный центр" мероприятий по работе с детьми и молодежью в городском округе Шуя"</t>
  </si>
  <si>
    <t>4700056</t>
  </si>
  <si>
    <t xml:space="preserve">        КУЛЬТУРА, КИНЕМАТОГРАФИЯ</t>
  </si>
  <si>
    <t>0800</t>
  </si>
  <si>
    <t xml:space="preserve">          Культура</t>
  </si>
  <si>
    <t>0801</t>
  </si>
  <si>
    <t xml:space="preserve">            Проведение детских и молодежных акций, мероприятий общественных объединений патриотической направленности в рамках мероприятий  Муниципальной целевой программы "Патриотическое воспитание населения города Шуя Ивановской области на 2011-2015гг."</t>
  </si>
  <si>
    <t>0800022</t>
  </si>
  <si>
    <t xml:space="preserve">            Организация работы городского клуба  "Юного историка и краеведа" в рамках мероприятий  Муниципальной целевой программы "Патриотическое воспитание населения города Шуя Ивановской области на 2011-2015гг."</t>
  </si>
  <si>
    <t>0800023</t>
  </si>
  <si>
    <t xml:space="preserve">            Развитие инфраструктуры парков в рамках Муниципальная программа "Развитие детского и городского парков культуры и отдыха  в городском округе Шуя   на 2014-2016 годы"</t>
  </si>
  <si>
    <t>1800032</t>
  </si>
  <si>
    <t xml:space="preserve">            Проведение культурно-массовых мероприятий, чтений, конференций, конкурсов, фестивалей, встреч, литературных вечеров в рамках  муниципальной программы "Подготовка к празднованию 150-летия со Дня рождения поэта  
Константина Бальмонта  на 2014-2017 г.г." 
</t>
  </si>
  <si>
    <t>1900034</t>
  </si>
  <si>
    <t xml:space="preserve">            Разработка экскурсионных программ, создание сувенирной продукции по бальмонтовской теме,  "карты" бальмонтовских мест в рамках муниципальной программы "Подготовка к празднованию 150-летия со Дня рождения поэта Константина Бальмонта  на 2014-2017 г.г."</t>
  </si>
  <si>
    <t>1900035</t>
  </si>
  <si>
    <t xml:space="preserve">            Укрепление материально-технической базы учреждений культуры, благоустройство и проведение ремонтно-реставрационных работ  в учреждениях культуры в рамках муниципальной программы "Подготовка к празднованию 150-летия со Дня рождения поэта Константина Бальмонта  на 2014-2017 г.г."</t>
  </si>
  <si>
    <t>1900036</t>
  </si>
  <si>
    <t xml:space="preserve">            Повышение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в рамках Ведомственной целевой программы "Организация культурного досуга и отдыха населения городского округа"</t>
  </si>
  <si>
    <t>4300006</t>
  </si>
  <si>
    <t xml:space="preserve">            Оказание муниципальной услуги "Организация культурного досуга и отдыха населения городского округа"</t>
  </si>
  <si>
    <t>4300052</t>
  </si>
  <si>
    <t xml:space="preserve">            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Ведомственной целевой программы "Организация культурного досуга и отдыха населения городского округа"</t>
  </si>
  <si>
    <t>4308034</t>
  </si>
  <si>
    <t xml:space="preserve">            Субсидии бюджетам муниципальных образований оснащение муниципальных культурно-досуговых учреждений Ивановской области музыкальным оборудованием на 2014 год в рамках Ведомственной целевой программы "Организация культурного досуга и отдыха населения городского округа Шуя"</t>
  </si>
  <si>
    <t>4308071</t>
  </si>
  <si>
    <t xml:space="preserve">            Повышение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в рамках Ведомственной целевой программы "Предоставление музейных услуг (Музейно-выставочная деятельность)"</t>
  </si>
  <si>
    <t>4400006</t>
  </si>
  <si>
    <t xml:space="preserve">            Оказание муниципальной услуги "Предоставление музейных услуг (Музейно-выставочная деятельность)"</t>
  </si>
  <si>
    <t>4400053</t>
  </si>
  <si>
    <t xml:space="preserve">            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Ведомственной целевой программы "Предоставление музейных услуг (Музейно-выставочная деятельность)"</t>
  </si>
  <si>
    <t>4408034</t>
  </si>
  <si>
    <t xml:space="preserve">            Повышение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в рамках Ведомственной целевой программы "Библиотечно-информационное обслуживание населения"</t>
  </si>
  <si>
    <t>4500006</t>
  </si>
  <si>
    <t xml:space="preserve">            Оказание  муниципальной услуги "Библиотечно-информационное обслуживание населения"</t>
  </si>
  <si>
    <t>4500054</t>
  </si>
  <si>
    <t xml:space="preserve">            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Ведомственной целевой программы "Библиотечно-информационное обслуживание населения"</t>
  </si>
  <si>
    <t>4508034</t>
  </si>
  <si>
    <t xml:space="preserve">          Другие вопросы в области культуры, кинематографии</t>
  </si>
  <si>
    <t>0804</t>
  </si>
  <si>
    <t xml:space="preserve">            Оказание муниципальной услуги  "Предоставление информационных услуг и услуг связи населению городского округа Шуя"</t>
  </si>
  <si>
    <t>4900058</t>
  </si>
  <si>
    <t xml:space="preserve">        СРЕДСТВА МАССОВОЙ ИНФОРМАЦИИ</t>
  </si>
  <si>
    <t>1200</t>
  </si>
  <si>
    <t xml:space="preserve">          Телевидение и радиовещание</t>
  </si>
  <si>
    <t>1201</t>
  </si>
  <si>
    <t xml:space="preserve">      Отдел образования администрации городского округа Шуя</t>
  </si>
  <si>
    <t>813</t>
  </si>
  <si>
    <t xml:space="preserve">            Создание условий для обновления содержания и повышения качества образовательных услуг  в рамках Муниципальной   программы  "Развитие общего образования городского округа Шуя на 2011-2016 годы"</t>
  </si>
  <si>
    <t>0600010</t>
  </si>
  <si>
    <t xml:space="preserve">            Развитие материально-технической базы образовательных учреждений в рамках Муниципальной   программы  "Развитие общего образования городского округа Шуя на 2011-2016 годы"</t>
  </si>
  <si>
    <t>0600013</t>
  </si>
  <si>
    <t xml:space="preserve">            Обновление содержания образования в рамках  мероприятий подпрограммы "Одаренные дети" Муниципальной программы "Дети города Шуи" на 2010-2016 годы"</t>
  </si>
  <si>
    <t>0710015</t>
  </si>
  <si>
    <t xml:space="preserve">            Проведение соревнований юных инспекторов БДД,  смотров-конкурсов по БДД,  операций и декадников  в рамках   муниципальной программы "Повышение безопасности дорожного движения в городском округе Шуя в 2013-2015 годах"</t>
  </si>
  <si>
    <t>1400026</t>
  </si>
  <si>
    <t xml:space="preserve">            Приобретение оборудования для реконструкции городской системы оповещения - сирена С-40 в рамках  муниципальной программы "Совершенствование автоматизированной  системы централизованного  информирования и оповещения  населения городского округа Шуя в кризисных ситуациях на 2013-2015 годы"</t>
  </si>
  <si>
    <t>1700030</t>
  </si>
  <si>
    <t xml:space="preserve">            Проведение строительно-монтажных и пуско-наладочных работ для реконструкции системы информирования и оповещения  в рамках муниципальной программы "Совершенствование автоматизированной  системы централизованного  информирования и оповещения  населения городского округа Шуя в кризисных ситуациях на 2013-2015 годы"</t>
  </si>
  <si>
    <t>1700031</t>
  </si>
  <si>
    <t xml:space="preserve">            Оказание муниципальной услуги "Предоставление общедоступного дошкольного образования на территории городского округа Шуя"</t>
  </si>
  <si>
    <t>3000043</t>
  </si>
  <si>
    <t xml:space="preserve">            Субсидии бюджетам муниципальных районов и городских округов Ивановской области на реализацию мероприятий по модернизации системы дошкольного образования  в рамках Ведомственной целевой программы "Предоставление общедоступного дошкольного образования на территории городского округа Шуя"</t>
  </si>
  <si>
    <t>3005059</t>
  </si>
  <si>
    <t xml:space="preserve">            Субсидия  бюджетам муниципальных районов и городских округов Ивановской области  на  поддержку развития вариативных форм дошкольного образования (грант Губернатора Ивановской области) в рамках Ведомственной целевой программы "Предоставление общедоступного дошкольного образования на территории городского округа Шуя" 
</t>
  </si>
  <si>
    <t>3008005</t>
  </si>
  <si>
    <t xml:space="preserve">           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Ведомственной целевой программы "Предоставление общедоступного дошкольного образования на территории городского округа Шуя"</t>
  </si>
  <si>
    <t>3008010</t>
  </si>
  <si>
    <t xml:space="preserve">           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Ведомственной целевой программы "Предоставление общедоступного дошкольного образования на территории городского округа Шуя"</t>
  </si>
  <si>
    <t>3008017</t>
  </si>
  <si>
    <t xml:space="preserve">            Субсидия  бюджетам муниципальных районов и городских округов Ивановской области  на укрепление материально-технической базы муниципальных образовательных организаций Ивановской области по наказам избирателей депутатам Ивановской областной Думы в рамках Ведомственной целевой программы "Предоставление общедоступного дошкольного образования на территории городского округа Шуя"</t>
  </si>
  <si>
    <t>3008065</t>
  </si>
  <si>
    <t xml:space="preserve">            Субсидии бюджетам муниципальных районов и городских округов Ивановской области на реализацию мероприятий по капитальному ремонту объектов образования   в рамках Ведомственной целевой программы "Предоставление общедоступного дошкольного образования на территории городского округа Шуя"</t>
  </si>
  <si>
    <t>3008120</t>
  </si>
  <si>
    <t xml:space="preserve">            Организация и проведение   ежегодных соревнований дружин юных пожарных (ДЮП) среди учебных заведений городского округа в рамках мероприятий муниципальной программы "Обеспечение первичных мер пожарной безопасности в границах городского округа Шуя на 2011-2015 гг."</t>
  </si>
  <si>
    <t>0200009</t>
  </si>
  <si>
    <t xml:space="preserve">            Создание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специальными, в том числе  учебным, реабилитационным, компьютерным, оборудованием и автотранспортом в рамках Муниципальной   программы  "Развитие общего образования городского округа Шуя на 2011-2016 годы"</t>
  </si>
  <si>
    <t>0600071</t>
  </si>
  <si>
    <t xml:space="preserve">            Реализация мероприятий по созданию в общеобразовательных организациях условий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организаций специальным, в том числе  учебным, реабилитационным, компьютерным оборудованием и автотранспортом в рамках Муниципальной   программы  "Развитие общего образования городского округа Шуя на 2011-2016 годы"</t>
  </si>
  <si>
    <t>0605027</t>
  </si>
  <si>
    <t xml:space="preserve">            Создание и обновление материально-технической базы и программно-методического обеспечения   в рамках  мероприятий подпрограммы "Одаренные дети" Муниципальной программы "Дети города Шуи" на 2010-2016 годы"</t>
  </si>
  <si>
    <t>0710014</t>
  </si>
  <si>
    <t xml:space="preserve">            Научно-методическое обеспечение и повышение квалификации педагогических кадров в рамках мероприятий подпрограммы "Одаренные дети" Муниципальной программы "Дети города Шуи" на 2010-2016 годы"</t>
  </si>
  <si>
    <t>0710016</t>
  </si>
  <si>
    <t xml:space="preserve">            Создание условий для самореализации личности  в рамках  мероприятий подпрограммы "Одаренные дети" Муниципальной программы "Дети города Шуи" на 2010-2016 годы"</t>
  </si>
  <si>
    <t>0710017</t>
  </si>
  <si>
    <t xml:space="preserve">            Реабилитация и адаптация детей, находящихся в трудной  жизненной ситуации,  в рамках мероприятий подпрограммы  "Профилактика преступлений и правонарушений" Муниципальной   программы  "Дети города Шуи" на 2010-2016 годы"</t>
  </si>
  <si>
    <t>0720018</t>
  </si>
  <si>
    <t xml:space="preserve">            Обновление и обогащение содержания патриотического  воспитания, его методов, форм и средств в рамках мероприятий  Муниципальной целевой программы "Патриотическое воспитание населения города Шуя Ивановской области на 2011-2015гг."</t>
  </si>
  <si>
    <t>0800019</t>
  </si>
  <si>
    <t xml:space="preserve">            Поддержка общественных объединений, органов молодежного самоуправления, ведущих  работу по гражданско-патриотическому воспитанию подрастающего поколения в рамках мероприятий  Муниципальной целевой программы "Патриотическое воспитание населения города Шуя Ивановской области на 2011-2015гг."</t>
  </si>
  <si>
    <t>0800020</t>
  </si>
  <si>
    <t xml:space="preserve">            Организация и проведение городских смотров-конкурсов патриотической направленности среди образовательных учреждений городского округа, направление победителей для участия  в мероприятиях, соревнования всероссийского, межрегионального, регионального уровней  в рамках мероприятий  Муниципальной целевой программы "Патриотическое воспитание населения города Шуя Ивановской области на 2011-2015гг."</t>
  </si>
  <si>
    <t>0800021</t>
  </si>
  <si>
    <t xml:space="preserve">            Оказание муниципальной услуги "Предоставление общедоступного бесплатного начального общего, основного общего, среднего (полного) общего образования  по основным общеобразовательным программам на территории городского округа Шуя"</t>
  </si>
  <si>
    <t>3100044</t>
  </si>
  <si>
    <t xml:space="preserve">            Субсидии бюджетам муниципальных районов и городских округов на реализацию мероприятий по укреплению пожарной безопасности общеобразовательных организаций в рамках Ведомственной целевой программы "Предоставление общедоступного бесплатного начального общего, основного общего, среднего (полного) общего образования  по основным общеобразовательным программам на территории городского округа Шуя"</t>
  </si>
  <si>
    <t>3108006</t>
  </si>
  <si>
    <t xml:space="preserve">            Субсидии бюджетам муниципальных районов и городских округов на 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 в рамках Ведомственной целевой программы "Предоставление общедоступного бесплатного начального общего, основного общего, среднего (полного) общего образования  по основным общеобразовательным программам на территории городского округа Шуя"</t>
  </si>
  <si>
    <t>3108008</t>
  </si>
  <si>
    <t xml:space="preserve">           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общеобразовательных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услуг), в рамках Ведомственной целевой программы "Предоставление общедоступного бесплатного начального общего, основного общего, среднего (полного) общего образования  по основным общеобразовательным программам на территории городского округа Шуя"</t>
  </si>
  <si>
    <t>3108015</t>
  </si>
  <si>
    <t xml:space="preserve">            Субвенции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услуг), в рамках Ведомственной целевой программы "Предоставление общедоступного бесплатного начального общего, основного общего, среднего (полного) общего образования  по основным общеобразовательным программам на территории городского округа Шуя"</t>
  </si>
  <si>
    <t>3108016</t>
  </si>
  <si>
    <t xml:space="preserve">            Повышение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Федерации" в рамках Ведомственной целевой программы "Организация предоставления общедоступного бесплатного дополнительного образования детям на территории городского округа Шуя"</t>
  </si>
  <si>
    <t>3200006</t>
  </si>
  <si>
    <t xml:space="preserve">            Оказание муниципальной услуги "Организация предоставления общедоступного бесплатного дополнительного образования детям на территории городского округа Шуя"</t>
  </si>
  <si>
    <t>3200045</t>
  </si>
  <si>
    <t xml:space="preserve">            Субсидии бюджетам муниципальных районов,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области, в рамках Ведомственной целевой программы "Организация предоставления общедоступного бесплатного дополнительного образования детям на территории городского округа Шуя"</t>
  </si>
  <si>
    <t>3208012</t>
  </si>
  <si>
    <t xml:space="preserve">            Субсидии бюджетам городских округов и муниципальных районов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в Ивановской области, в рамках Ведомственной целевой программы "Организация предоставления общедоступного бесплатного дополнительного образования детям на территории городского округа Шуя"</t>
  </si>
  <si>
    <t>3208013</t>
  </si>
  <si>
    <t xml:space="preserve">            Оказание муниципальной услуги "Организованный отдых обучающихся (воспитанников) образовательных  учреждений в каникулярное время"</t>
  </si>
  <si>
    <t>3300046</t>
  </si>
  <si>
    <t xml:space="preserve">            Субвенция бюджетам муниципальных  районов и городских округов  на осуществление переданных государственных  полномочий на организацию двухразового питания детей-сирот и  детей, находящихся в трудной жизненной ситуации, в лагерях  дневного пребывания (федеральные средства) в рамках Ведомственной целевой программы "Организованный отдых обучающихся (воспитанников) образовательных  учреждений в каникулярное время"</t>
  </si>
  <si>
    <t>3305065</t>
  </si>
  <si>
    <t xml:space="preserve">            Субсидии бюджетам муниципальных районов и городских округов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 в рамках Ведомственной целевой программы "Организованный отдых обучающихся (воспитанников) образовательных  учреждений в каникулярное время"</t>
  </si>
  <si>
    <t>3308019</t>
  </si>
  <si>
    <t xml:space="preserve">            Субвенция бюджетам муниципальных  районов и городских округов  на осуществление переданных государственных  полномочий на организацию двухразового питания детей-сирот и  детей, находящихся в трудной жизненной ситуации, в лагерях  дневного пребывания (областные средства) в рамках Ведомственной целевой программы "Организованный отдых обучающихся (воспитанников) образовательных  учреждений в каникулярное время"</t>
  </si>
  <si>
    <t>3308020</t>
  </si>
  <si>
    <t xml:space="preserve">          Другие вопросы в области образования</t>
  </si>
  <si>
    <t>0709</t>
  </si>
  <si>
    <t xml:space="preserve">            Создание условий для развития инновационной и экспериментальной деятельности в образовательных учреждениях  в рамках Муниципальной   программы  "Развитие общего образования городского округа Шуя на 2011-2016 годы"</t>
  </si>
  <si>
    <t>0600011</t>
  </si>
  <si>
    <t xml:space="preserve">            Развитие кадрового ресурса системы образования, обновление экономических и организационно-управленческих механизмов  в системе образования городского округа  в рамках Муниципальной   программы  "Развитие общего образования городского округа Шуя на 2011-2016 годы"</t>
  </si>
  <si>
    <t>0600012</t>
  </si>
  <si>
    <t xml:space="preserve">            Организация и проведение обучающих семинаров в целях подготовки молодых педагогов, издание методических материалов  и рекомендаций  в рамках мероприятий Муниципальной программы "Поддержка молодых специалистов, работающих в муниципальных образовательных учреждениях городского округа Шуя Ивановской области на  2013-2018 годы"</t>
  </si>
  <si>
    <t>1500028</t>
  </si>
  <si>
    <t xml:space="preserve">          Охрана семьи и детства</t>
  </si>
  <si>
    <t>1004</t>
  </si>
  <si>
    <t xml:space="preserve">           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Ведомственной целевой программы "Предоставление общедоступного дошкольного образования на территории городского округа Шуя"</t>
  </si>
  <si>
    <t>3008011</t>
  </si>
  <si>
    <t xml:space="preserve">      Отдел жилищно-коммунального хозяйства, транспорта, связи и благоустройства</t>
  </si>
  <si>
    <t>814</t>
  </si>
  <si>
    <t xml:space="preserve">            Выполнение работ по осуществлению строительного контроля, авторского и строительного надзора и прочих работ на  объектах капитального строительства, а также капитального ремонта объектов дорожного хозяйства, не включенных в муниципальные программы и  адресную инвестиционную программу  городского округа Шуя</t>
  </si>
  <si>
    <t>0000064</t>
  </si>
  <si>
    <t xml:space="preserve">            Мероприятия в области  жилищно-коммунального хозяйства в рамках  непрограммной деятельности</t>
  </si>
  <si>
    <t>0000065</t>
  </si>
  <si>
    <t xml:space="preserve">            Выполнение муниципальной работы  по обеспечению деятельности  Муниципального учреждения "Управление городского хозяйства"в рамках   Ведомственной  целевой  программы "Обеспечение деятельности Муниципального учреждения "Управление городского хозяйства"</t>
  </si>
  <si>
    <t>2200038</t>
  </si>
  <si>
    <t xml:space="preserve">          Сельское хозяйство и рыболовство</t>
  </si>
  <si>
    <t>0405</t>
  </si>
  <si>
    <t xml:space="preserve">            Субвенция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Ведомственной  целевой  программы "Благоустройство территории городского округа Шуя"</t>
  </si>
  <si>
    <t>2808038</t>
  </si>
  <si>
    <t xml:space="preserve">          Водное хозяйство</t>
  </si>
  <si>
    <t>0406</t>
  </si>
  <si>
    <t xml:space="preserve">            Обеспечение надлежащего состояния пляжа и мест для купания в черте г.о. Шуя в рамках  муниципальной  программы "Осуществление мероприятий по обеспечению безопасности людей на водных объектах городского округа Шуя, охране их жизни и здоровья на 2013-2016 годы"</t>
  </si>
  <si>
    <t>1300025</t>
  </si>
  <si>
    <t xml:space="preserve">          Дорожное хозяйство</t>
  </si>
  <si>
    <t>0409</t>
  </si>
  <si>
    <t xml:space="preserve">            Осуществление мероприятий для обеспечения безопасности дорожного движения  в рамках муниципальной программы "Повышение безопасности дорожного движения в городском округе Шуя в 2013-2015 годах"</t>
  </si>
  <si>
    <t>1400027</t>
  </si>
  <si>
    <t xml:space="preserve">            Выполнение муниципальной работы  по капитальному  и текущему ремонту автомобильных дорог, ремонт и строительству тротуаров в рамках ведомственной целевой программы "Капитальный и текущий ремонт автомобильных дорог, ремонт и строительство тротуаров"</t>
  </si>
  <si>
    <t>4100049</t>
  </si>
  <si>
    <t xml:space="preserve">            Выполнение муниципальной работы  по капитальному  и текущему ремонту автомобильных дорог, ремонт и строительству тротуаров (Дорожный фонд)в рамках ведомственной целевой программы "Капитальный и текущий ремонт автомобильных дорог, ремонт и строительство тротуаров"</t>
  </si>
  <si>
    <t>4100050</t>
  </si>
  <si>
    <t xml:space="preserve">            Выполнение муниципальной работы по капитальному и текущему ремонту автомобильных дорог, ремонту и строительству тротуаров в рамках муниципальной программы "Капитальный ремонт и ремонт автомобильных дорог общего пользования муниципального значения городского округа Шуя"</t>
  </si>
  <si>
    <t>5200067</t>
  </si>
  <si>
    <t xml:space="preserve">            Субсидия бюджетам муниципальных образований  из дорожного фонда Ивановской области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в рамках муниципальной  программы "Капитальный ремонт и ремонт автомобильных дорог общего пользования муниципального значения городского округа Шуя на 2013-2015 годы"</t>
  </si>
  <si>
    <t>5208051</t>
  </si>
  <si>
    <t xml:space="preserve">        ЖИЛИЩНО-КОММУНАЛЬНОЕ ХОЗЯЙСТВО</t>
  </si>
  <si>
    <t>0500</t>
  </si>
  <si>
    <t xml:space="preserve">          Жилищное хозяйство</t>
  </si>
  <si>
    <t>0501</t>
  </si>
  <si>
    <t xml:space="preserve">            Софинансирование расходов на проведение ремонта жилых помещений в рамках  подпрограммы "Обеспечение предоставления жилых помещений  детям-сиротам и детям, оставшимся без попечения родителей, а так же проведение ремонта жилых помещений, принадлежащих на праве собственности детям-сиротам и детям, оставшимся без попечения родителей на 2014-2016г.г." Муниципальной   программы  "Дети города Шуи" на 2010-2016 годы"</t>
  </si>
  <si>
    <t>0730069</t>
  </si>
  <si>
    <t xml:space="preserve">            Выполнение муниципальной  работы по капитальному ремонту жилых домов    в рамках   Ведомственной  целевой  программы "Капитальный ремонт жилых домов городского округа Шуя"</t>
  </si>
  <si>
    <t>2100037</t>
  </si>
  <si>
    <t xml:space="preserve">            Выполнение функций органов местного самоуправления городского округа Шуя в рамках Ведомственной целевой программы "Организация досуга детей при ЖЭУ на территории городского округа Шуя"</t>
  </si>
  <si>
    <t>2300005</t>
  </si>
  <si>
    <t xml:space="preserve">          Коммунальное хозяйство</t>
  </si>
  <si>
    <t>0502</t>
  </si>
  <si>
    <t xml:space="preserve">            Формирование и использование резервного фонда Администрации городского округа Шуя в рамках Муниципальной программы "Повышение качества управления финансами бюджета городского округа Шуя"</t>
  </si>
  <si>
    <t>0102002</t>
  </si>
  <si>
    <t xml:space="preserve">            Выполнение муниципальной работы по  благоустройству  в рамках   Ведомственной  целевой  программы "Благоустройство территории городского округа Шуя"</t>
  </si>
  <si>
    <t>2800041</t>
  </si>
  <si>
    <t xml:space="preserve">            Субсидия на восстановление платежеспособности муниципальных унитарных предприятий в рамках   Ведомственной  целевой  программы "Благоустройство территории городского округа Шуя"</t>
  </si>
  <si>
    <t>2800070</t>
  </si>
  <si>
    <t xml:space="preserve">            Субвенция бюджетам городских округов, городских и сельских поселений для предоставления субсидий юридическим лицам и индивидуальным предпринимателям,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соответствие с их предельными индексами роста в рамках Ведомственной  целевой  программы "Благоустройство территории городского округа Шуя"</t>
  </si>
  <si>
    <t>2808025</t>
  </si>
  <si>
    <t xml:space="preserve">            Субсидия бюджетам муниципальных образований Ивановской области на организацию водоснабжения населения по наказам избирателей депутатам Ивановской областной Думы на 2014 год в рамках Ведомственной  целевой  программы "Благоустройство территории городского округа Шуя"</t>
  </si>
  <si>
    <t>2808096</t>
  </si>
  <si>
    <t xml:space="preserve">            Прочие мероприятия, осуществляемые за счет межбюджетных трансфертов прошлых лет из областного бюджета в рамках Ведомственной  целевой  программы "Благоустройство территории городского округа Шуя"</t>
  </si>
  <si>
    <t>2809199</t>
  </si>
  <si>
    <t xml:space="preserve">            Выполнение функций органами местного самоуправления в рамках  Муниципальной программы "Обеспечение инженерной инфраструктурой земельных участков, предоставляемых многодетным семьям  для индивидуального жилищного строительства в городском округе Шуя" на 2014-2017 годы</t>
  </si>
  <si>
    <t>5800005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</si>
  <si>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</si>
  <si>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</si>
  <si>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Субсидии бюджетам муниципальных образований Ивановской области на обеспечение инженерной инфраструктуры земельных участков, предназначенных для бесплатного предоставления (предоставленных) семьям с тремя и более детьми, в том числе на подготовку документации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участках,  в рамках Муниципальной программы "Обеспечение инженерной инфраструктурой земельных участков, предоставляемых многодетным семьям  для индивидуального жилищного строительства в городском округе Шуя" на 2014-2017 годы</t>
  </si>
  <si>
    <t>5808033</t>
  </si>
  <si>
    <t xml:space="preserve">          Благоустройство</t>
  </si>
  <si>
    <t>0503</t>
  </si>
  <si>
    <t xml:space="preserve">            Обеспечение надлежащего состояния источников противопожарного водоснабжения и  обеспечение  беспрепятственного проезда пожарной техники  к месту пожара в рамках мероприятий муниципальной программы "Обеспечение первичных мер пожарной безопасности в границах городского округа Шуя на 2011-2015 гг"</t>
  </si>
  <si>
    <t>0200008</t>
  </si>
  <si>
    <t xml:space="preserve">            Выполнение функций органов местного самоуправления городского округа Шуя в рамках Ведомственной целевой программы "Содержание мест захоронения городского округа Шуя"</t>
  </si>
  <si>
    <t>2000005</t>
  </si>
  <si>
    <t xml:space="preserve">            Выполнение функций органов местного самоуправления городского округа Шуя в рамках Ведомственной целевой программы "Организация временной занятости несовершеннолетних граждан на территории городского округа Шуя"</t>
  </si>
  <si>
    <t>2400005</t>
  </si>
  <si>
    <t xml:space="preserve">            Выполнение функций органов местного самоуправления городского округа Шуя в рамках Ведомственной целевой программы "Организация общественных работ за счет создания рабочих мест для ОГУ "Шуйский ЦЗН" на территории городского округа Шуя"</t>
  </si>
  <si>
    <t>2500005</t>
  </si>
  <si>
    <t xml:space="preserve">            Выполнение муниципальной работы по озеленению территории городского округа Шуя   в рамках   Ведомственной  целевой  программы "Озеленение территории городского округа Шуя"</t>
  </si>
  <si>
    <t>2600039</t>
  </si>
  <si>
    <t xml:space="preserve">            Выполнение муниципальной работы по  освещению  улиц в городском округе Шуя в рамках   Ведомственной  целевой  программы "Освещение улиц в городском округе Шуя"</t>
  </si>
  <si>
    <t>2700040</t>
  </si>
  <si>
    <t xml:space="preserve">            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Ведомственной  целевой  программы "Благоустройство территории городского округа Шуя"</t>
  </si>
  <si>
    <t>2808037</t>
  </si>
  <si>
    <t xml:space="preserve">            Выполнение муниципальной работы по уличной уборке в рамках   Ведомственной  целевой  программы "Уличная уборка территории городского округа Шуя"</t>
  </si>
  <si>
    <t>2900042</t>
  </si>
  <si>
    <t xml:space="preserve">            Субсидия бюджетам муниципальных образований на благоустройство  в рамках ведомственной целевой программы "Капитальный и текущий ремонт автомобильных дорог, ремонт и строительство тротуаров"</t>
  </si>
  <si>
    <t>4108069</t>
  </si>
  <si>
    <t xml:space="preserve">            Прокладка сетей водоотведения по ул. 1-я Камешковская и 2-я Камешковская в г. Шуя, в том числе технологическое  присоединение</t>
  </si>
  <si>
    <t>5004007</t>
  </si>
  <si>
    <t xml:space="preserve">            Реконструкция  ул. Театральной  в г. Шуя, в т.ч. разработка ПСД</t>
  </si>
  <si>
    <t>5004013</t>
  </si>
  <si>
    <t xml:space="preserve">          Другие вопросы в области жилищно-коммунального хозяйства</t>
  </si>
  <si>
    <t>0505</t>
  </si>
  <si>
    <t xml:space="preserve">            Организация видеонаблюдения  в рамках мероприятий Муниципальной программы "Совершенствование системы профилактики преступлений и правонарушений на территории городского округа Шуя на 2012-2014г.г."</t>
  </si>
  <si>
    <t>1600068</t>
  </si>
  <si>
    <t xml:space="preserve">            Газификация муниципальных квартир</t>
  </si>
  <si>
    <t>5004005</t>
  </si>
  <si>
    <t xml:space="preserve">              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</si>
  <si>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</si>
  <si>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 xml:space="preserve">            Строительство детского сада на 220 мест по ул. Кооперативная (в районе школы № 9) городского округа Шуя  в рамках Муниципальной программы "Развитие общего образования городского округа Шуя на 2011-2016 годы"</t>
  </si>
  <si>
    <t>0604002</t>
  </si>
  <si>
    <t xml:space="preserve">          Социальное обеспечение населения</t>
  </si>
  <si>
    <t>1003</t>
  </si>
  <si>
    <t xml:space="preserve">            Бюджетное содействие повышению уровня доступности жилья и ипотечных жилищных кредитов в рамках  Муниципальной программы "Государственная и муниципальная поддержка граждан в сфере ипотечного жилищного кредитования в городском округе Шуя на 2011-2015 годы"</t>
  </si>
  <si>
    <t>0906002</t>
  </si>
  <si>
    <t xml:space="preserve">              Субсидия гражданам на приобретение жилья</t>
  </si>
  <si>
    <t>322</t>
  </si>
  <si>
    <t xml:space="preserve">            Субсидия бюджетам муниципальных образований Ивановской области на  финансовое обеспечение подпрограммы "Государственная поддержка граждан в сфере ипотечного жилищного кредитования" государственной программы Ивановской области "Обеспечение доступным и комфортным жильем, объектами инженерной инфраструктуры и услугами жилищно-коммунального  хозяйства населения Ивановской области" в рамках  Муниципальной программы "Государственная и муниципальная поддержка граждан в сфере ипотечного жилищного кредитования в городском округе Шуя на 2011-2015 годы"</t>
  </si>
  <si>
    <t>0908028</t>
  </si>
  <si>
    <t xml:space="preserve">            Субсидии бюджетам муниципальных образований на мероприятия подпрограммы  "Обеспечение жильем молодых семей" в рамках ФЦП  РФ "Жилище" на 2011-2015 годы Муниципальной программы  "Обеспечение жильем молодых семей" в городском округе Шуя на 2011-2015 годы</t>
  </si>
  <si>
    <t>1205020</t>
  </si>
  <si>
    <t xml:space="preserve">            Оказание муниципальной поддержки молодым семьям на приобретение жилья или строительство индивидуального жилого дома  в рамках Муниципальной программы "Обеспечение жильем молодых семей" в городском округе Шуя на 2011-2015 годы</t>
  </si>
  <si>
    <t>1206003</t>
  </si>
  <si>
    <t xml:space="preserve">            Субсидии бюджетам муниципальных образований в целях предоставления социальных выплат  молодым семьям на приобретение (строительство) жилого помещения  в рамках Муниципальной программы  "Обеспечение жильем молодых семей" в городском округе Шуя на 2011-201</t>
  </si>
  <si>
    <t>1208027</t>
  </si>
  <si>
    <t xml:space="preserve">            Субвенция бюджетам городских округов и поселений, входящих в состав территорий муниципальных районов,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(федеральные  средства) в рамках  мероприятий подпрограммы  "Обеспечение предоставления жилых помещений  детям-сиротам и детям, оставшимся без попечения родителей, а так же проведение ремонта жилых помещений, принадлежащих на праве собственности детям-сиротам и детям, оставшимся без попечения родителей на 2014-2016г.г." Муниципальной   программы  "Дети города Шуи" на 2010-2016 годы"</t>
  </si>
  <si>
    <t>0735082</t>
  </si>
  <si>
    <t xml:space="preserve">            Субсидии бюджетам городских округов и муниципальных районов на проведение ремонта жилых помещений, принадлежащих детям-сиротам и детям, оставшимся без попечения родителей, в рамках мероприятий подпрограммы  "Обеспечение предоставления жилых помещений  детям-сиротам и детям, оставшимся без попечения родителей, а так же проведение ремонта жилых помещений, принадлежащих на праве собственности детям-сиротам и детям, оставшимся без попечения родителей на 2014-2016г.г." Муниципальной   программы  "Дети города Шуи" на 2010-2016 годы"</t>
  </si>
  <si>
    <t>0738021</t>
  </si>
  <si>
    <t xml:space="preserve">          Физическая культура</t>
  </si>
  <si>
    <t>1101</t>
  </si>
  <si>
    <t xml:space="preserve">            Строительство плоскостного сооружения (круговая беговая дорожка) на стадионе "Труд" в  г.Шуя, в том числе разработка ПСД в рамках муниципальной программы по выравниванию обеспеченности населения городского округа Шуя объектами физической культуры и спорта на 2011-2015 годы</t>
  </si>
  <si>
    <t>0504006</t>
  </si>
  <si>
    <t xml:space="preserve">            Строительство плавательного бассейна в г. Шуя Ивановской области, в т.ч. строительство газовой котельной для теплоснабжения плавательного бассейна в г. Шуя Ивановской области в рамках муниципальной программы по выравниванию обеспеченности населения городского округа Шуя объектами физической культуры и спорта на 2011-2015 годы</t>
  </si>
  <si>
    <t>0504011</t>
  </si>
  <si>
    <t xml:space="preserve">          Другие вопросы в области физической культуры и спорта</t>
  </si>
  <si>
    <t>1105</t>
  </si>
  <si>
    <t xml:space="preserve">            Строительство Ледового дворца в г. Шуя, в т.ч.  разработка ПСД  в рамках муниципальной программы по выравниванию обеспеченности населения городского округа Шуя объектами физической культуры и спорта на 2011-2015 годы</t>
  </si>
  <si>
    <t>0504010</t>
  </si>
  <si>
    <t xml:space="preserve">            Капитальный ремонт и оснащение искусственным покрытием футбольного поля стадиона "Спартак" в г. Шуя Ивановской области в рамках муниципальной программы по выравниванию обеспеченности населения городского округа Шуя объектами физической культуры и спорта на 2011-2015 годы</t>
  </si>
  <si>
    <t>0504012</t>
  </si>
  <si>
    <t>Код главного распорядителя бюджетных средств</t>
  </si>
  <si>
    <t>Раздел, подраздел</t>
  </si>
  <si>
    <t>Вид расходов</t>
  </si>
  <si>
    <t>Наименование расходов</t>
  </si>
  <si>
    <t>Целевая статья</t>
  </si>
  <si>
    <t xml:space="preserve">Утвержденные бюджетные назначения </t>
  </si>
  <si>
    <t>Расходы бюджета по ведомственной структуре расходов бюджета городского округа на 2014 год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</si>
  <si>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</si>
  <si>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</si>
  <si>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</si>
  <si>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</si>
  <si>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Судебная система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</si>
  <si>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</si>
  <si>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Другие общегосударственные вопросы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</si>
  <si>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</si>
  <si>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</si>
  <si>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 xml:space="preserve">      НАЦИОНАЛЬНАЯ ЭКОНОМИКА</t>
  </si>
  <si>
    <t xml:space="preserve">        Сельское хозяйство и рыболовство</t>
  </si>
  <si>
    <t xml:space="preserve">        Водное хозяйство</t>
  </si>
  <si>
    <t xml:space="preserve">        Дорожное хозяйство</t>
  </si>
  <si>
    <t xml:space="preserve">        Другие вопросы в области национальной экономики</t>
  </si>
  <si>
    <t xml:space="preserve">      ЖИЛИЩНО-КОММУНАЛЬНОЕ ХОЗЯЙСТВО</t>
  </si>
  <si>
    <t xml:space="preserve">        Жилищное хозяйство</t>
  </si>
  <si>
    <t xml:space="preserve">        Коммунальное хозяйство</t>
  </si>
  <si>
    <t xml:space="preserve">        Благоустройство</t>
  </si>
  <si>
    <t xml:space="preserve">        Другие вопросы в области жилищно-коммунального хозяйства</t>
  </si>
  <si>
    <t xml:space="preserve">      ОБРАЗОВАНИЕ</t>
  </si>
  <si>
    <t xml:space="preserve">        Дошкольное образование</t>
  </si>
  <si>
    <t xml:space="preserve">        Общее образование</t>
  </si>
  <si>
    <t xml:space="preserve">        Профессиональная подготовка, переподготовка и повышение квалификации</t>
  </si>
  <si>
    <t xml:space="preserve">        Молодежная политика и оздоровление детей</t>
  </si>
  <si>
    <t xml:space="preserve">        Другие вопросы в области образования</t>
  </si>
  <si>
    <t xml:space="preserve">      КУЛЬТУРА, КИНЕМАТОГРАФИЯ</t>
  </si>
  <si>
    <t xml:space="preserve">        Культура</t>
  </si>
  <si>
    <t xml:space="preserve">        Другие вопросы в области культуры, кинематографии</t>
  </si>
  <si>
    <t xml:space="preserve">      СОЦИАЛЬНАЯ ПОЛИТИКА</t>
  </si>
  <si>
    <t xml:space="preserve">        Пенсионное обеспечение</t>
  </si>
  <si>
    <t xml:space="preserve">        Социальное обеспечение населения</t>
  </si>
  <si>
    <t xml:space="preserve">        Охрана семьи и детства</t>
  </si>
  <si>
    <t xml:space="preserve">       
Физическая культура и спорт</t>
  </si>
  <si>
    <t xml:space="preserve">        Физическая культура</t>
  </si>
  <si>
    <t xml:space="preserve">        Субсидии бюджетам субъектов Российской Федерации и муниципальных образований (межбюджетные субсидии)</t>
  </si>
  <si>
    <t xml:space="preserve">        Другие вопросы в области физической культуры и спорта</t>
  </si>
  <si>
    <t xml:space="preserve">      СРЕДСТВА МАССОВОЙ ИНФОРМАЦИИ</t>
  </si>
  <si>
    <t xml:space="preserve">        Телевидение и радиовещание</t>
  </si>
  <si>
    <t xml:space="preserve">      ОБСЛУЖИВАНИЕ ГОСУДАРСТВЕННОГО И МУНИЦИПАЛЬНОГО ДОЛГА</t>
  </si>
  <si>
    <t xml:space="preserve">        Обслуживание государственного внутреннего и муниципального долга</t>
  </si>
  <si>
    <t>Всего расходов</t>
  </si>
  <si>
    <t>Код источника финансирования
дефицита бюджета по бюджетной классификации</t>
  </si>
  <si>
    <t>Источники финансирования дефицита бюджета по кодам классификации источников финансирования дефицита бюджета городского округа на 2014 год</t>
  </si>
  <si>
    <t>Код классификации источников финансирования дефицитов бюджетов</t>
  </si>
  <si>
    <t xml:space="preserve">Наименование кода классификации источников финансирования дефицитов бюджетов </t>
  </si>
  <si>
    <t>000 01 00 00 00 00 0000 000</t>
  </si>
  <si>
    <t>Источники внутреннего финансирования дефицита  бюджета городского округа – всего</t>
  </si>
  <si>
    <t>000 01 05 00 00 00 0000 000</t>
  </si>
  <si>
    <t>Изменение остатков средств на счетах по учету средств бюджета</t>
  </si>
  <si>
    <t xml:space="preserve">000 01 05 00 00 00 0000 500  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</si>
  <si>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</si>
  <si>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</si>
  <si>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</si>
  <si>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</si>
  <si>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</si>
  <si>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000 01 05 02 01 040000 510</t>
  </si>
  <si>
    <t>Увеличение прочих остатков денежных средств бюджетов городского округа</t>
  </si>
  <si>
    <t>000 01 05 00 00 00 0000 600</t>
  </si>
  <si>
    <t>Уменьшение остатков средств бюджета</t>
  </si>
  <si>
    <t xml:space="preserve">000 01 05 02 00 00 0000 600  </t>
  </si>
  <si>
    <t>Уменьшение прочих остатков средств бюджета</t>
  </si>
  <si>
    <t>000 01 05 02 01 00 0000 610</t>
  </si>
  <si>
    <t>Уменьшение прочих остатков денежных средств бюджета</t>
  </si>
  <si>
    <t>000 01 05 02 01 04 0000 610</t>
  </si>
  <si>
    <t xml:space="preserve">Источники внутреннего финансирования дефицита бюджета городского округа на 2014 год по кодам групп, подгрупп, статей, видов источников финансирования дефицита бюджета классификации операций сектора государственного управления, относящихся к источникам финансирования дефицита бюджета </t>
  </si>
  <si>
    <t>Расходы бюджета по разделам  и подразделам классификации расходов бюджета городского округа на 2014 год</t>
  </si>
  <si>
    <t>источники внутреннего финансирования бюджета</t>
  </si>
  <si>
    <t>из них: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</si>
  <si>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</si>
  <si>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</si>
  <si>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Получение кредитов от кредитных организаций бюджетами городских округов в валюте Российской Федерации</t>
  </si>
  <si>
    <t>00001020000000000000</t>
  </si>
  <si>
    <t>00001020000000000700</t>
  </si>
  <si>
    <t>00001020000040000710</t>
  </si>
  <si>
    <t>источники внешнего финансирования</t>
  </si>
  <si>
    <t>Наименование главного администратора источников внутреннего финансирования дефицита бюджета городского округа и источников внутреннего финансирования дефицитов бюджетов</t>
  </si>
  <si>
    <t>главного администратора источников финансирования дефицита бюджета городского округа</t>
  </si>
  <si>
    <t>источников внутреннего финансирования дефицитов бюджетов</t>
  </si>
  <si>
    <t>Финансовое управление Администрации городского округа Шуя</t>
  </si>
  <si>
    <t>01050201040000510</t>
  </si>
  <si>
    <t xml:space="preserve">   Увеличение прочих остатков денежных средств бюджетов городских округов</t>
  </si>
  <si>
    <t>01050201040000610</t>
  </si>
  <si>
    <t xml:space="preserve">   Уменьшение прочих остатков денежных средств бюджетов городских округов</t>
  </si>
  <si>
    <t>Привлечение</t>
  </si>
  <si>
    <t xml:space="preserve">Программа муниципальных внутренних заимствований городского округа Шуя на 2014 год </t>
  </si>
  <si>
    <t>Перечень главных администраторов источников внутреннего финансирования дефицита бюджета городского округа Шуя с указанием объемов администрируемых  источников внутреннего финансирования дефицита бюджета городского округа Шуя на 2014 год</t>
  </si>
  <si>
    <t xml:space="preserve">Кредиты кредитных организаций                                   </t>
  </si>
  <si>
    <t xml:space="preserve">Погашение                                 </t>
  </si>
  <si>
    <t>Общий объем бюджетных ассигнований, предусмотренных на исполнение</t>
  </si>
  <si>
    <t>муниципальных гарантий городского округа Шуя по возможным гарантийным</t>
  </si>
  <si>
    <t>Исполнение муниципальных гарантий городского округа Шуя</t>
  </si>
  <si>
    <t>За счет источников внутреннего финансирования дефицита бюджета городского округа</t>
  </si>
  <si>
    <t>случаям, в 2014 году.</t>
  </si>
  <si>
    <t xml:space="preserve">Объем бюджетных ассигнований на исполнение гарантий по возможным гарантийным случаям </t>
  </si>
  <si>
    <t>Наименование разделов функциональной классификации расходов, главных распорядителей бюджетных средств, объектов городской собственности</t>
  </si>
  <si>
    <t>Жилищно-коммунальное хозяйство</t>
  </si>
  <si>
    <t>Отдел  жилищно-коммунального хозяйства, транспорта, связи и благоустройства</t>
  </si>
  <si>
    <t>Газификация муниципальных квартир</t>
  </si>
  <si>
    <t xml:space="preserve">Всего </t>
  </si>
  <si>
    <t>Городская адресная инвестиционная программа на 2014 год  по объектам, не включенным в муниципальные программы</t>
  </si>
  <si>
    <t>Прокладка сетей водоотведения по ул. 1-я Камешковская и 2-я Камешковская в г. Шуя,  в том числе технологическое присоединение</t>
  </si>
  <si>
    <t>Реконструкция  ул. Театральной  в г. Шуя, в т.ч. разработка ПСД</t>
  </si>
  <si>
    <t>Наименование</t>
  </si>
  <si>
    <t xml:space="preserve">Главный распорядитель </t>
  </si>
  <si>
    <t>Администрация городского округа Шуя</t>
  </si>
  <si>
    <t>Субвенция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</si>
  <si>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 xml:space="preserve">Субвенция бюджетам муниципальных районов, городских округов Ивановской области на осуществление государственных полномочий по расчету и предоставлению бюджетам поселений субвенций на осуществление исполнительно-распорядительными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</t>
  </si>
  <si>
    <t>Субсидия бюджетам муниципальных образований на организацию дополнительного профессионального образования лиц, замещающих выборные муниципальные должности, и муниципальных служащих</t>
  </si>
  <si>
    <t>Субсидия бюджетам муниципальных районов и городских округов Ивановской области на реализацию мероприятий по модернизации системы дошкольного образования</t>
  </si>
  <si>
    <t>Отдел культуры администрации городского округа Шуя</t>
  </si>
  <si>
    <t>Субсидии бюджетам городских округов и муниципальных районов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</t>
  </si>
  <si>
    <t>Субсидия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</t>
  </si>
  <si>
    <t>Субсидии бюджетам муниципальных образований оснащение муниципальных культурно-досуговых учреждений Ивановской области музыкальным оборудованием на 2014 год</t>
  </si>
  <si>
    <t>Отдел образования администрации городского округа Шуя</t>
  </si>
  <si>
    <t>Субвенция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</t>
  </si>
  <si>
    <t>Субсидии бюджетам муниципальных районов и городских округов на софинансирование расходных обязательств органов местного самоуправления по организации питания обучающихся 1-4 классов муниципальных общеобразовательных организаций</t>
  </si>
  <si>
    <t>Субсидии бюджетам городских округов и муниципальных районов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в Ивановской области</t>
  </si>
  <si>
    <t>Субсидии бюджетам муниципальных районов и городских округов на софинансирование расходов по организации отдыха детей в каникулярное время в части организации двухразового питания в лагерях дневного пребывания</t>
  </si>
  <si>
    <t>Субсидия  бюджетам муниципальных районов и городских округов Ивановской области 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</si>
  <si>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Субсидия бюджетам муниципальных районов и городских округов на поддержку развития вариативных форм дошкольного образования (грант Губернатора Ивановской области)</t>
  </si>
  <si>
    <t>Субсидия бюджетам муниципальных районов,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</t>
  </si>
  <si>
    <t>Субсидия бюджетам муниципальных районов и городских округов на реализацию мероприятий по укреплению пожарной безопасности общеобразовательных организаций</t>
  </si>
  <si>
    <t>Субсидии бюджетам муниципальных районов и городских округов Ивановской области на реализацию мероприятий по модернизации системы дошкольного образования</t>
  </si>
  <si>
    <t>Субсидии бюджетам муниципальных районов и городских округов Ивановской области на реализацию мероприятий по капитальному ремонту объектов образования</t>
  </si>
  <si>
    <t>Отдел жилищно-коммунального хозяйства, транспорта, связи и благоустройства</t>
  </si>
  <si>
    <t>Субвенция  бюджетам городских округов, городских и сельских поселений для предоставления субсидий юридическим лицам и  индивидуальным предпринимателям,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соответствие с их предельными индексами роста</t>
  </si>
  <si>
    <t>Субвенция бюджетам городских округов и поселений, входящих в состав территорий муниципальных районов,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(федеральные  средства)</t>
  </si>
  <si>
    <t xml:space="preserve">Субсидия бюджетам муниципальных образований Ивановской области на обеспечение инженерной инфраструктуры земельных участков, предназначенных для бесплатного предоставления (предоставленных) семьям с тремя и более детьми, в том числе на подготовку документации по планировке территории, разработку проектной документации, проведение экспертизы проектной документации, создание инженерной инфраструктуры на земельных участках (областные средства) </t>
  </si>
  <si>
    <t xml:space="preserve">Средства резервного фонда Правительства Ивановской области в рамках подпрограммы «Обеспечение финансирования непредвиденных расходов областного бюджета» государственной программы Ивановской области «Долгосрочная сбалансированность и устойчивость бюджетной системы Ивановской области (остаток на 01.01.2014г.) </t>
  </si>
  <si>
    <t>Субсидия бюджетам муниципальных образований на благоустройство</t>
  </si>
  <si>
    <t>Субсидия бюджетам муниципальных образований на мероприятия подпрограммы «Обеспечение жильем молодых семей»  в рамках ФЦП  РФ «Жилище»  на 2011-2015 годы государственной программы РФ «Обеспечение доступным и комфортным жильем и  коммунальными услугами граждан РФ (остаток на 01.01.2014г.)</t>
  </si>
  <si>
    <t>Субсидия бюджетам муниципальных образований на мероприятия подпрограммы «Обеспечение жильем молодых семей»  в рамках ФЦП  РФ «Жилище»  на 2011-2015 годы государственной программы РФ «Обеспечение доступным и комфортным жильем и  коммунальными услугами граждан РФ (федеральные средства)</t>
  </si>
  <si>
    <t>ИТОГО</t>
  </si>
  <si>
    <t>Иные межбюджетные трансферты бюджетам муниципальных районов и городских округов Ивановской области на создание и развитие сети многофункциональных центров предоставления государственных и муниципальных услуг</t>
  </si>
  <si>
    <r>
      <t xml:space="preserve"> </t>
    </r>
    <r>
      <rPr>
        <sz val="10"/>
        <rFont val="Times New Roman"/>
        <family val="1"/>
      </rPr>
      <t>Субвенция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  </r>
  </si>
  <si>
    <t xml:space="preserve">Субвенция бюджетам муниципальных районов и городских округов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</t>
  </si>
  <si>
    <t>Субвенция бюджетам муниципальных районов и городских округов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 основным общеобразовательным  программам, включая расходы на оплату труда, приобретение учебников  и учебных пособий, средств обучения, игр и игрушек (за исключением расходов на содержание  зданий и оплату коммунальных услуг)</t>
  </si>
  <si>
    <t xml:space="preserve">Субвенция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</t>
  </si>
  <si>
    <t>Субвенция бюджетам муниципальных районов и городских округов Ивановской области на осуществление переданных  органам местного самоуправления государственных полномочий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</si>
  <si>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Субвенция бюджетам муниципальных районов и городских округов  на осуществление переданных государственных  полномочий на организацию двухразового питания детей-сирот и  детей, находящихся в трудной жизненной ситуации, в лагерях  дневного пребывания (федеральные средства)</t>
  </si>
  <si>
    <t>Субвенция бюджетам муниципальных районов и городских округов  на осуществление переданных государственных  полномочий на организацию двухразового питания детей-сирот и  детей, находящихся в трудной жизненной ситуации, в лагерях  дневного пребывания (областные средства)</t>
  </si>
  <si>
    <t>Субвенция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</si>
  <si>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Субвенция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</si>
  <si>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Субсидии бюджетам городских округов и мрайонов на проведение ремонта жилых помещений, принадлежащих детям-сиротам и детям, оставшимся без попечения родителей</t>
  </si>
  <si>
    <r>
      <t>Субсидия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бюджетам муниципальных образований Ивановской области на организацию водоснабжения населения в границах поселения в рамках иных непрограммных мероприятий по наказам избирателей депутатам Ивановской  областной Думы на 2014 год</t>
    </r>
  </si>
  <si>
    <t>Субсидия местным бюджетам из дорожного фонда Ивановской области на строительство (реконструкцию), апитальный ремонт, ремонт и содержание автомобильных дорог лбщего пользования местного значения, в том числе на формирование муниципальных дорожных фондов</t>
  </si>
  <si>
    <t>Субсидия бюджетам муниципальных районов и городских округов Ивановской области на реализацию мероприятий по модернизации системы дошкольного образования (остаток на  01.01.2014г.)</t>
  </si>
  <si>
    <t>Субсидия бюджетам  муниципальных образований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т.ч. рефинансированному) в рамках государственной программы подпрограммы «Государственная поддержка граждан в сфере ипотечного  жилищного кредитования» Ивановской области «Обеспечение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</t>
  </si>
  <si>
    <t>Субсидия бюджетам муниципальных образований в целях предоставления социальных выплат молодым семьям на приобретение (строительство) жилого помещения в рамках подпрограммы «Обеспечение жильем молодых семей» государственной программы Ивановской области «Обеспечение доступным и комфортным жильем, объектами инженерной инфраструктуры и услугами жилищно-коммунального хозяйства населения Ивановской оюласти"</t>
  </si>
  <si>
    <t>Реализация мероприятий государственной программы Российской Федерации «Доступная среда» на 2011-2015 годы в рамках подпрограммы «Формирование доступной среды жизнедеятельности для инвалидов и других маломобильных групп населения  в Ивановской области» государственной программы Ивановской области «Социальная поддержка граждан в Ивановской области» (Межбюджетные трансферты)</t>
  </si>
  <si>
    <t xml:space="preserve">Распределение  субсидий,  субвенций и межбюджетных трансфертов по главным распорядителям средств бюджета городского округа Шуя </t>
  </si>
  <si>
    <t>Наименование </t>
  </si>
  <si>
    <t>МП ЖКХ</t>
  </si>
  <si>
    <t>Субсидия на возмещение недополученных доходов от оказания услуг по помывке населения</t>
  </si>
  <si>
    <t>Субсидия на  восстановление  платежеспособности муниципальных унитарных предприятий</t>
  </si>
  <si>
    <t>ОАО "Управляющая компания жилищно-коммунального хозяйства г. Шуи"</t>
  </si>
  <si>
    <t>Субсидия на проведение мероприятий в области жилищного хозяйства (текущее содержание и отопление незаселенного жилья)</t>
  </si>
  <si>
    <t>ООО «Управдом»</t>
  </si>
  <si>
    <t>Субсидия на капитальный ремонт государственного жилищного фонда субъектов Российской Федерации и муниципального жилищного фонда</t>
  </si>
  <si>
    <t>ШМУПОК и ТС</t>
  </si>
  <si>
    <t>Субсидия исполнителям коммунальных услуг, предоставляющим коммунальные услуги по холодному водоснабжению, горячему водоснабжению, водоотведению и очистке сточных вод населению, на возмещение недополученных доходов в связи с приведением размера платы граждан за коммунальные услуги в соответствии с их предельными индексами роста</t>
  </si>
  <si>
    <t>ООО «Газпром межрегионгаз Иваново»</t>
  </si>
  <si>
    <t>ООО «Славянка»</t>
  </si>
  <si>
    <t>ТСЖ «Южное шоссе 6В»</t>
  </si>
  <si>
    <t>Частное общеобразовательное учреждение «Школа имени святителя Тихона Задонского»</t>
  </si>
  <si>
    <t>Субсидия на осуществление полномочий городского округа Шуя в области образования</t>
  </si>
  <si>
    <t>ИП Ширшова А.В.</t>
  </si>
  <si>
    <t>ВСЕГО</t>
  </si>
  <si>
    <t xml:space="preserve"> Программа муниципальных гарантий в валюте Российской Федерации на 2014 год</t>
  </si>
  <si>
    <t>Распределение  субсидий юридическим лицам (за исключением субсидий государственным (муниципальным) учреждениям), индивидуальным предпринимателям, физическим лицам – производителям товаров, работ, услуг  в целях возмещения затрат или недополученных доходов в связи с производством (реализацией) товаров, выполнением работ, оказанием услуг  и некоммерческим организациям, не являющимся бюджетными учреждениями на 2014 год</t>
  </si>
  <si>
    <t>Приложение № 1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2014 год " от  25.06.2015 г. № 109</t>
  </si>
  <si>
    <t>Приложение № 2           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2014 год " от 25.06.2015 г. № 109</t>
  </si>
  <si>
    <t>Приложение № 3           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2014 год " от  25.06.2015 г. № 109</t>
  </si>
  <si>
    <t>Приложение № 4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2014 год " от  25.06.2015 г. № 109</t>
  </si>
  <si>
    <t>Приложение № 5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Администрацииг. о. Шуя за 2014 год " от 25.06.2015 г. № 109</t>
  </si>
  <si>
    <t>Приложение № 6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2014 год " от 25.06.2015г. № 109</t>
  </si>
  <si>
    <t>Приложение № 7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Администрацииг. о. Шуя за 2014 год " от 25.06.2015 г. № 109</t>
  </si>
  <si>
    <t>Приложение № 8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2014 год " от  25.06.2015 г. № 109</t>
  </si>
  <si>
    <t>Приложение № 9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2014 год " от 25.06.2015 г. № 109</t>
  </si>
  <si>
    <t>Приложение № 10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2014 год " от  25.06.2015 г. № 109</t>
  </si>
  <si>
    <t>Приложение № 11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2014 год " от 25.06.2015 г. № 109</t>
  </si>
  <si>
    <t>Приложение № 12                                                                        к решению Думы городского округа Шуя "Об исполнении бюджета и использовании ассигнований резервного фонда Администрации г. о. Шуя за 2014 год " от  25.06.2015 г. № 109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</si>
</sst>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\.mm\.yyyy"/>
    <numFmt numFmtId="169" formatCode="#,##0.00_р_."/>
    <numFmt numFmtId="170" formatCode="#,##0.00_ ;\-#,##0.00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9"/>
      <color rgb="FF000000"/>
      <name val="Arial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67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28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9" borderId="7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37" fillId="32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249">
    <xf numFmtId="0" fontId="0" fillId="2" borderId="0" xfId="0" applyFont="1" applyFill="1" applyAlignment="1">
      <alignment/>
    </xf>
    <xf numFmtId="0" fontId="56" fillId="2" borderId="0" xfId="0" applyFont="1" applyFill="1" applyAlignment="1">
      <alignment/>
    </xf>
    <xf numFmtId="0" fontId="56" fillId="2" borderId="0" xfId="0" applyFont="1" applyFill="1" applyAlignment="1">
      <alignment horizontal="center"/>
    </xf>
    <xf numFmtId="0" fontId="57" fillId="2" borderId="0" xfId="0" applyFont="1" applyFill="1" applyAlignment="1">
      <alignment/>
    </xf>
    <xf numFmtId="0" fontId="58" fillId="2" borderId="0" xfId="0" applyFont="1" applyFill="1" applyAlignment="1">
      <alignment horizontal="center" vertical="center" wrapText="1"/>
    </xf>
    <xf numFmtId="0" fontId="58" fillId="2" borderId="0" xfId="0" applyFont="1" applyFill="1" applyAlignment="1">
      <alignment vertical="center"/>
    </xf>
    <xf numFmtId="4" fontId="59" fillId="2" borderId="0" xfId="0" applyNumberFormat="1" applyFont="1" applyFill="1" applyAlignment="1" applyProtection="1">
      <alignment horizontal="right" shrinkToFit="1"/>
      <protection locked="0"/>
    </xf>
    <xf numFmtId="4" fontId="60" fillId="2" borderId="0" xfId="0" applyNumberFormat="1" applyFont="1" applyFill="1" applyAlignment="1">
      <alignment horizontal="right" shrinkToFi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49" fontId="61" fillId="2" borderId="10" xfId="0" applyNumberFormat="1" applyFont="1" applyFill="1" applyBorder="1" applyAlignment="1" applyProtection="1">
      <alignment horizontal="center" shrinkToFit="1"/>
      <protection locked="0"/>
    </xf>
    <xf numFmtId="4" fontId="61" fillId="2" borderId="10" xfId="0" applyNumberFormat="1" applyFont="1" applyFill="1" applyBorder="1" applyAlignment="1" applyProtection="1">
      <alignment horizontal="right" shrinkToFit="1"/>
      <protection locked="0"/>
    </xf>
    <xf numFmtId="49" fontId="62" fillId="2" borderId="10" xfId="0" applyNumberFormat="1" applyFont="1" applyFill="1" applyBorder="1" applyAlignment="1">
      <alignment horizontal="center" shrinkToFit="1"/>
    </xf>
    <xf numFmtId="4" fontId="62" fillId="2" borderId="10" xfId="0" applyNumberFormat="1" applyFont="1" applyFill="1" applyBorder="1" applyAlignment="1">
      <alignment horizontal="right" shrinkToFit="1"/>
    </xf>
    <xf numFmtId="0" fontId="3" fillId="2" borderId="0" xfId="0" applyFont="1" applyAlignment="1">
      <alignment horizontal="left" vertical="center"/>
    </xf>
    <xf numFmtId="0" fontId="62" fillId="2" borderId="0" xfId="0" applyFont="1" applyAlignment="1">
      <alignment horizontal="left"/>
    </xf>
    <xf numFmtId="0" fontId="62" fillId="2" borderId="11" xfId="0" applyFont="1" applyBorder="1" applyAlignment="1">
      <alignment horizontal="center"/>
    </xf>
    <xf numFmtId="4" fontId="62" fillId="2" borderId="12" xfId="0" applyNumberFormat="1" applyFont="1" applyBorder="1" applyAlignment="1">
      <alignment horizontal="right" shrinkToFit="1"/>
    </xf>
    <xf numFmtId="10" fontId="62" fillId="2" borderId="13" xfId="0" applyNumberFormat="1" applyFont="1" applyBorder="1" applyAlignment="1">
      <alignment horizontal="right" shrinkToFit="1"/>
    </xf>
    <xf numFmtId="0" fontId="62" fillId="2" borderId="12" xfId="0" applyFont="1" applyBorder="1" applyAlignment="1">
      <alignment horizontal="left" wrapText="1" indent="2"/>
    </xf>
    <xf numFmtId="0" fontId="62" fillId="2" borderId="14" xfId="0" applyFont="1" applyBorder="1" applyAlignment="1">
      <alignment horizontal="center"/>
    </xf>
    <xf numFmtId="0" fontId="62" fillId="2" borderId="15" xfId="0" applyFont="1" applyBorder="1" applyAlignment="1">
      <alignment horizontal="left" wrapText="1" indent="2"/>
    </xf>
    <xf numFmtId="4" fontId="62" fillId="2" borderId="15" xfId="0" applyNumberFormat="1" applyFont="1" applyBorder="1" applyAlignment="1">
      <alignment horizontal="right" shrinkToFit="1"/>
    </xf>
    <xf numFmtId="10" fontId="62" fillId="2" borderId="16" xfId="0" applyNumberFormat="1" applyFont="1" applyBorder="1" applyAlignment="1">
      <alignment horizontal="right" shrinkToFit="1"/>
    </xf>
    <xf numFmtId="0" fontId="58" fillId="2" borderId="0" xfId="0" applyFont="1" applyFill="1" applyBorder="1" applyAlignment="1">
      <alignment vertical="center"/>
    </xf>
    <xf numFmtId="4" fontId="59" fillId="2" borderId="0" xfId="0" applyNumberFormat="1" applyFont="1" applyFill="1" applyBorder="1" applyAlignment="1" applyProtection="1">
      <alignment horizontal="right" shrinkToFit="1"/>
      <protection locked="0"/>
    </xf>
    <xf numFmtId="4" fontId="60" fillId="2" borderId="0" xfId="0" applyNumberFormat="1" applyFont="1" applyFill="1" applyBorder="1" applyAlignment="1">
      <alignment horizontal="right" shrinkToFit="1"/>
    </xf>
    <xf numFmtId="0" fontId="62" fillId="2" borderId="17" xfId="0" applyFont="1" applyFill="1" applyBorder="1" applyAlignment="1">
      <alignment horizontal="center" vertical="center" wrapText="1"/>
    </xf>
    <xf numFmtId="0" fontId="62" fillId="2" borderId="18" xfId="0" applyFont="1" applyFill="1" applyBorder="1" applyAlignment="1">
      <alignment horizontal="center" vertical="center" wrapText="1"/>
    </xf>
    <xf numFmtId="0" fontId="62" fillId="2" borderId="19" xfId="0" applyFont="1" applyFill="1" applyBorder="1" applyAlignment="1">
      <alignment horizontal="center" vertical="center" wrapText="1"/>
    </xf>
    <xf numFmtId="0" fontId="61" fillId="2" borderId="20" xfId="0" applyFont="1" applyFill="1" applyBorder="1" applyAlignment="1">
      <alignment wrapText="1"/>
    </xf>
    <xf numFmtId="10" fontId="61" fillId="2" borderId="21" xfId="0" applyNumberFormat="1" applyFont="1" applyFill="1" applyBorder="1" applyAlignment="1" applyProtection="1">
      <alignment horizontal="right" shrinkToFit="1"/>
      <protection locked="0"/>
    </xf>
    <xf numFmtId="0" fontId="62" fillId="2" borderId="20" xfId="0" applyFont="1" applyFill="1" applyBorder="1" applyAlignment="1">
      <alignment horizontal="left" wrapText="1" indent="1"/>
    </xf>
    <xf numFmtId="10" fontId="62" fillId="2" borderId="21" xfId="0" applyNumberFormat="1" applyFont="1" applyFill="1" applyBorder="1" applyAlignment="1" applyProtection="1">
      <alignment horizontal="right" shrinkToFit="1"/>
      <protection locked="0"/>
    </xf>
    <xf numFmtId="0" fontId="62" fillId="2" borderId="22" xfId="0" applyFont="1" applyFill="1" applyBorder="1" applyAlignment="1">
      <alignment horizontal="left" wrapText="1" indent="1"/>
    </xf>
    <xf numFmtId="49" fontId="62" fillId="2" borderId="23" xfId="0" applyNumberFormat="1" applyFont="1" applyFill="1" applyBorder="1" applyAlignment="1">
      <alignment horizontal="center" shrinkToFit="1"/>
    </xf>
    <xf numFmtId="4" fontId="62" fillId="2" borderId="23" xfId="0" applyNumberFormat="1" applyFont="1" applyFill="1" applyBorder="1" applyAlignment="1">
      <alignment horizontal="right" shrinkToFit="1"/>
    </xf>
    <xf numFmtId="10" fontId="62" fillId="2" borderId="24" xfId="0" applyNumberFormat="1" applyFont="1" applyFill="1" applyBorder="1" applyAlignment="1" applyProtection="1">
      <alignment horizontal="right" shrinkToFit="1"/>
      <protection locked="0"/>
    </xf>
    <xf numFmtId="0" fontId="3" fillId="2" borderId="0" xfId="0" applyFont="1" applyBorder="1" applyAlignment="1">
      <alignment/>
    </xf>
    <xf numFmtId="0" fontId="3" fillId="2" borderId="0" xfId="0" applyFont="1" applyBorder="1" applyAlignment="1">
      <alignment horizontal="left"/>
    </xf>
    <xf numFmtId="0" fontId="63" fillId="2" borderId="0" xfId="0" applyFont="1" applyAlignment="1">
      <alignment wrapText="1"/>
    </xf>
    <xf numFmtId="0" fontId="63" fillId="2" borderId="0" xfId="0" applyFont="1" applyAlignment="1">
      <alignment horizontal="right" wrapText="1"/>
    </xf>
    <xf numFmtId="4" fontId="61" fillId="34" borderId="10" xfId="55" applyNumberFormat="1" applyFont="1" applyFill="1" applyBorder="1" applyAlignment="1">
      <alignment horizontal="right" vertical="top" shrinkToFit="1"/>
      <protection/>
    </xf>
    <xf numFmtId="49" fontId="62" fillId="34" borderId="10" xfId="55" applyNumberFormat="1" applyFont="1" applyFill="1" applyBorder="1" applyAlignment="1">
      <alignment horizontal="center" vertical="top" shrinkToFit="1"/>
      <protection/>
    </xf>
    <xf numFmtId="0" fontId="64" fillId="2" borderId="0" xfId="0" applyFont="1" applyFill="1" applyAlignment="1">
      <alignment wrapText="1"/>
    </xf>
    <xf numFmtId="0" fontId="65" fillId="2" borderId="17" xfId="0" applyFont="1" applyFill="1" applyBorder="1" applyAlignment="1">
      <alignment horizontal="center" vertical="center" wrapText="1"/>
    </xf>
    <xf numFmtId="0" fontId="65" fillId="2" borderId="19" xfId="0" applyFont="1" applyFill="1" applyBorder="1" applyAlignment="1">
      <alignment horizontal="center" vertical="center" wrapText="1"/>
    </xf>
    <xf numFmtId="0" fontId="65" fillId="2" borderId="18" xfId="0" applyFont="1" applyFill="1" applyBorder="1" applyAlignment="1">
      <alignment horizontal="center" vertical="center" wrapText="1"/>
    </xf>
    <xf numFmtId="0" fontId="64" fillId="2" borderId="0" xfId="0" applyFont="1" applyFill="1" applyBorder="1" applyAlignment="1">
      <alignment horizontal="right"/>
    </xf>
    <xf numFmtId="4" fontId="62" fillId="34" borderId="10" xfId="55" applyNumberFormat="1" applyFont="1" applyFill="1" applyBorder="1" applyAlignment="1">
      <alignment horizontal="right" vertical="top" shrinkToFit="1"/>
      <protection/>
    </xf>
    <xf numFmtId="0" fontId="0" fillId="2" borderId="0" xfId="0" applyFont="1" applyFill="1" applyAlignment="1">
      <alignment/>
    </xf>
    <xf numFmtId="49" fontId="61" fillId="34" borderId="10" xfId="55" applyNumberFormat="1" applyFont="1" applyFill="1" applyBorder="1" applyAlignment="1">
      <alignment horizontal="center" vertical="top" shrinkToFit="1"/>
      <protection/>
    </xf>
    <xf numFmtId="0" fontId="4" fillId="2" borderId="0" xfId="0" applyFont="1" applyFill="1" applyAlignment="1">
      <alignment/>
    </xf>
    <xf numFmtId="0" fontId="61" fillId="34" borderId="20" xfId="55" applyFont="1" applyFill="1" applyBorder="1" applyAlignment="1">
      <alignment vertical="distributed" wrapText="1"/>
      <protection/>
    </xf>
    <xf numFmtId="10" fontId="61" fillId="34" borderId="21" xfId="55" applyNumberFormat="1" applyFont="1" applyFill="1" applyBorder="1" applyAlignment="1">
      <alignment horizontal="right" vertical="top" shrinkToFit="1"/>
      <protection/>
    </xf>
    <xf numFmtId="0" fontId="62" fillId="34" borderId="20" xfId="55" applyFont="1" applyFill="1" applyBorder="1" applyAlignment="1">
      <alignment vertical="distributed" wrapText="1"/>
      <protection/>
    </xf>
    <xf numFmtId="10" fontId="62" fillId="34" borderId="21" xfId="55" applyNumberFormat="1" applyFont="1" applyFill="1" applyBorder="1" applyAlignment="1">
      <alignment horizontal="right" vertical="top" shrinkToFit="1"/>
      <protection/>
    </xf>
    <xf numFmtId="0" fontId="61" fillId="34" borderId="23" xfId="55" applyFont="1" applyFill="1" applyBorder="1" applyAlignment="1">
      <alignment horizontal="left"/>
      <protection/>
    </xf>
    <xf numFmtId="4" fontId="61" fillId="34" borderId="23" xfId="55" applyNumberFormat="1" applyFont="1" applyFill="1" applyBorder="1" applyAlignment="1">
      <alignment horizontal="right" vertical="top" shrinkToFit="1"/>
      <protection/>
    </xf>
    <xf numFmtId="10" fontId="61" fillId="34" borderId="24" xfId="55" applyNumberFormat="1" applyFont="1" applyFill="1" applyBorder="1" applyAlignment="1">
      <alignment horizontal="right" vertical="top" shrinkToFit="1"/>
      <protection/>
    </xf>
    <xf numFmtId="0" fontId="3" fillId="0" borderId="0" xfId="54" applyFont="1" applyFill="1" applyAlignment="1">
      <alignment wrapText="1"/>
      <protection/>
    </xf>
    <xf numFmtId="0" fontId="62" fillId="2" borderId="0" xfId="0" applyFont="1" applyFill="1" applyBorder="1" applyAlignment="1">
      <alignment horizontal="right"/>
    </xf>
    <xf numFmtId="0" fontId="61" fillId="34" borderId="10" xfId="56" applyFont="1" applyFill="1" applyBorder="1" applyAlignment="1">
      <alignment horizontal="center"/>
      <protection/>
    </xf>
    <xf numFmtId="0" fontId="61" fillId="34" borderId="10" xfId="56" applyFont="1" applyFill="1" applyBorder="1" applyAlignment="1">
      <alignment vertical="distributed" wrapText="1"/>
      <protection/>
    </xf>
    <xf numFmtId="49" fontId="61" fillId="34" borderId="10" xfId="56" applyNumberFormat="1" applyFont="1" applyFill="1" applyBorder="1" applyAlignment="1">
      <alignment horizontal="center" vertical="top" shrinkToFit="1"/>
      <protection/>
    </xf>
    <xf numFmtId="4" fontId="61" fillId="34" borderId="10" xfId="56" applyNumberFormat="1" applyFont="1" applyFill="1" applyBorder="1" applyAlignment="1">
      <alignment horizontal="right" vertical="top" shrinkToFit="1"/>
      <protection/>
    </xf>
    <xf numFmtId="10" fontId="61" fillId="34" borderId="10" xfId="56" applyNumberFormat="1" applyFont="1" applyFill="1" applyBorder="1" applyAlignment="1">
      <alignment horizontal="right" vertical="top" shrinkToFit="1"/>
      <protection/>
    </xf>
    <xf numFmtId="0" fontId="62" fillId="34" borderId="10" xfId="56" applyFont="1" applyFill="1" applyBorder="1" applyAlignment="1">
      <alignment vertical="distributed" wrapText="1"/>
      <protection/>
    </xf>
    <xf numFmtId="49" fontId="62" fillId="34" borderId="10" xfId="56" applyNumberFormat="1" applyFont="1" applyFill="1" applyBorder="1" applyAlignment="1">
      <alignment horizontal="center" vertical="top" shrinkToFit="1"/>
      <protection/>
    </xf>
    <xf numFmtId="4" fontId="62" fillId="34" borderId="10" xfId="56" applyNumberFormat="1" applyFont="1" applyFill="1" applyBorder="1" applyAlignment="1">
      <alignment horizontal="right" vertical="top" shrinkToFit="1"/>
      <protection/>
    </xf>
    <xf numFmtId="10" fontId="62" fillId="34" borderId="10" xfId="56" applyNumberFormat="1" applyFont="1" applyFill="1" applyBorder="1" applyAlignment="1">
      <alignment horizontal="right" vertical="top" shrinkToFit="1"/>
      <protection/>
    </xf>
    <xf numFmtId="0" fontId="61" fillId="34" borderId="25" xfId="56" applyFont="1" applyFill="1" applyBorder="1" applyAlignment="1">
      <alignment horizontal="left"/>
      <protection/>
    </xf>
    <xf numFmtId="0" fontId="3" fillId="34" borderId="0" xfId="0" applyFont="1" applyFill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" fontId="66" fillId="2" borderId="0" xfId="0" applyNumberFormat="1" applyFont="1" applyFill="1" applyAlignment="1" applyProtection="1">
      <alignment horizontal="right" shrinkToFit="1"/>
      <protection locked="0"/>
    </xf>
    <xf numFmtId="0" fontId="58" fillId="2" borderId="0" xfId="0" applyFont="1" applyFill="1" applyBorder="1" applyAlignment="1">
      <alignment horizontal="center" vertical="center" wrapText="1"/>
    </xf>
    <xf numFmtId="4" fontId="66" fillId="2" borderId="0" xfId="0" applyNumberFormat="1" applyFont="1" applyFill="1" applyBorder="1" applyAlignment="1" applyProtection="1">
      <alignment horizontal="right" shrinkToFit="1"/>
      <protection locked="0"/>
    </xf>
    <xf numFmtId="0" fontId="63" fillId="2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62" fillId="2" borderId="20" xfId="0" applyFont="1" applyFill="1" applyBorder="1" applyAlignment="1">
      <alignment wrapText="1"/>
    </xf>
    <xf numFmtId="49" fontId="62" fillId="2" borderId="10" xfId="0" applyNumberFormat="1" applyFont="1" applyFill="1" applyBorder="1" applyAlignment="1" applyProtection="1">
      <alignment horizontal="center" shrinkToFit="1"/>
      <protection locked="0"/>
    </xf>
    <xf numFmtId="4" fontId="62" fillId="2" borderId="10" xfId="0" applyNumberFormat="1" applyFont="1" applyFill="1" applyBorder="1" applyAlignment="1" applyProtection="1">
      <alignment horizontal="right" vertical="center" shrinkToFit="1"/>
      <protection locked="0"/>
    </xf>
    <xf numFmtId="10" fontId="62" fillId="2" borderId="21" xfId="0" applyNumberFormat="1" applyFont="1" applyFill="1" applyBorder="1" applyAlignment="1" applyProtection="1">
      <alignment horizontal="right" vertical="center" shrinkToFit="1"/>
      <protection locked="0"/>
    </xf>
    <xf numFmtId="4" fontId="62" fillId="2" borderId="10" xfId="0" applyNumberFormat="1" applyFont="1" applyFill="1" applyBorder="1" applyAlignment="1" applyProtection="1">
      <alignment horizontal="right" shrinkToFit="1"/>
      <protection locked="0"/>
    </xf>
    <xf numFmtId="4" fontId="62" fillId="2" borderId="21" xfId="0" applyNumberFormat="1" applyFont="1" applyFill="1" applyBorder="1" applyAlignment="1" applyProtection="1">
      <alignment horizontal="center" shrinkToFit="1"/>
      <protection locked="0"/>
    </xf>
    <xf numFmtId="4" fontId="62" fillId="2" borderId="24" xfId="0" applyNumberFormat="1" applyFont="1" applyFill="1" applyBorder="1" applyAlignment="1" applyProtection="1">
      <alignment horizontal="center" shrinkToFit="1"/>
      <protection locked="0"/>
    </xf>
    <xf numFmtId="0" fontId="63" fillId="2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63" fillId="2" borderId="0" xfId="0" applyFont="1" applyAlignment="1">
      <alignment horizontal="center" wrapText="1"/>
    </xf>
    <xf numFmtId="0" fontId="63" fillId="34" borderId="0" xfId="0" applyFont="1" applyFill="1" applyAlignment="1">
      <alignment horizontal="center"/>
    </xf>
    <xf numFmtId="0" fontId="63" fillId="34" borderId="0" xfId="0" applyFont="1" applyFill="1" applyBorder="1" applyAlignment="1">
      <alignment horizontal="center"/>
    </xf>
    <xf numFmtId="0" fontId="67" fillId="34" borderId="17" xfId="0" applyFont="1" applyFill="1" applyBorder="1" applyAlignment="1">
      <alignment horizontal="center" vertical="top" wrapText="1"/>
    </xf>
    <xf numFmtId="0" fontId="67" fillId="34" borderId="18" xfId="0" applyFont="1" applyFill="1" applyBorder="1" applyAlignment="1">
      <alignment horizontal="center" vertical="top" wrapText="1"/>
    </xf>
    <xf numFmtId="0" fontId="67" fillId="34" borderId="18" xfId="0" applyFont="1" applyFill="1" applyBorder="1" applyAlignment="1">
      <alignment horizontal="center" vertical="center" wrapText="1"/>
    </xf>
    <xf numFmtId="0" fontId="67" fillId="34" borderId="18" xfId="0" applyFont="1" applyFill="1" applyBorder="1" applyAlignment="1">
      <alignment horizontal="center" vertical="center"/>
    </xf>
    <xf numFmtId="0" fontId="67" fillId="34" borderId="19" xfId="0" applyFont="1" applyFill="1" applyBorder="1" applyAlignment="1">
      <alignment horizontal="center" vertical="center" wrapText="1"/>
    </xf>
    <xf numFmtId="0" fontId="67" fillId="34" borderId="20" xfId="0" applyFont="1" applyFill="1" applyBorder="1" applyAlignment="1">
      <alignment horizontal="center"/>
    </xf>
    <xf numFmtId="0" fontId="67" fillId="34" borderId="10" xfId="0" applyFont="1" applyFill="1" applyBorder="1" applyAlignment="1">
      <alignment horizontal="center" vertical="distributed" wrapText="1"/>
    </xf>
    <xf numFmtId="169" fontId="67" fillId="34" borderId="10" xfId="0" applyNumberFormat="1" applyFont="1" applyFill="1" applyBorder="1" applyAlignment="1">
      <alignment horizontal="center"/>
    </xf>
    <xf numFmtId="10" fontId="67" fillId="34" borderId="21" xfId="0" applyNumberFormat="1" applyFont="1" applyFill="1" applyBorder="1" applyAlignment="1">
      <alignment horizontal="center"/>
    </xf>
    <xf numFmtId="169" fontId="67" fillId="34" borderId="10" xfId="0" applyNumberFormat="1" applyFont="1" applyFill="1" applyBorder="1" applyAlignment="1">
      <alignment horizontal="center" wrapText="1"/>
    </xf>
    <xf numFmtId="0" fontId="63" fillId="34" borderId="20" xfId="0" applyFont="1" applyFill="1" applyBorder="1" applyAlignment="1">
      <alignment horizontal="center"/>
    </xf>
    <xf numFmtId="0" fontId="63" fillId="34" borderId="10" xfId="0" applyFont="1" applyFill="1" applyBorder="1" applyAlignment="1">
      <alignment horizontal="center" vertical="distributed" wrapText="1"/>
    </xf>
    <xf numFmtId="169" fontId="63" fillId="34" borderId="10" xfId="0" applyNumberFormat="1" applyFont="1" applyFill="1" applyBorder="1" applyAlignment="1">
      <alignment horizontal="center" wrapText="1"/>
    </xf>
    <xf numFmtId="10" fontId="63" fillId="34" borderId="21" xfId="0" applyNumberFormat="1" applyFont="1" applyFill="1" applyBorder="1" applyAlignment="1">
      <alignment horizontal="center"/>
    </xf>
    <xf numFmtId="0" fontId="63" fillId="34" borderId="20" xfId="0" applyFont="1" applyFill="1" applyBorder="1" applyAlignment="1">
      <alignment horizontal="center" wrapText="1"/>
    </xf>
    <xf numFmtId="0" fontId="63" fillId="34" borderId="22" xfId="0" applyFont="1" applyFill="1" applyBorder="1" applyAlignment="1">
      <alignment horizontal="center" wrapText="1"/>
    </xf>
    <xf numFmtId="0" fontId="63" fillId="34" borderId="23" xfId="0" applyFont="1" applyFill="1" applyBorder="1" applyAlignment="1">
      <alignment horizontal="center" vertical="distributed" wrapText="1"/>
    </xf>
    <xf numFmtId="169" fontId="63" fillId="34" borderId="23" xfId="0" applyNumberFormat="1" applyFont="1" applyFill="1" applyBorder="1" applyAlignment="1">
      <alignment horizontal="center" wrapText="1"/>
    </xf>
    <xf numFmtId="10" fontId="63" fillId="34" borderId="24" xfId="0" applyNumberFormat="1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2" borderId="0" xfId="0" applyAlignment="1">
      <alignment/>
    </xf>
    <xf numFmtId="0" fontId="63" fillId="2" borderId="20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3" fillId="2" borderId="20" xfId="0" applyFont="1" applyBorder="1" applyAlignment="1">
      <alignment horizontal="center"/>
    </xf>
    <xf numFmtId="49" fontId="3" fillId="2" borderId="10" xfId="0" applyNumberFormat="1" applyFont="1" applyFill="1" applyBorder="1" applyAlignment="1">
      <alignment horizontal="center" shrinkToFit="1"/>
    </xf>
    <xf numFmtId="0" fontId="3" fillId="2" borderId="10" xfId="0" applyFont="1" applyFill="1" applyBorder="1" applyAlignment="1">
      <alignment wrapText="1"/>
    </xf>
    <xf numFmtId="10" fontId="3" fillId="2" borderId="21" xfId="0" applyNumberFormat="1" applyFont="1" applyFill="1" applyBorder="1" applyAlignment="1" applyProtection="1">
      <alignment horizontal="right" shrinkToFit="1"/>
      <protection locked="0"/>
    </xf>
    <xf numFmtId="0" fontId="63" fillId="2" borderId="22" xfId="0" applyFont="1" applyBorder="1" applyAlignment="1">
      <alignment horizontal="center"/>
    </xf>
    <xf numFmtId="49" fontId="3" fillId="2" borderId="23" xfId="0" applyNumberFormat="1" applyFont="1" applyFill="1" applyBorder="1" applyAlignment="1">
      <alignment horizontal="center" shrinkToFit="1"/>
    </xf>
    <xf numFmtId="0" fontId="3" fillId="2" borderId="23" xfId="0" applyFont="1" applyFill="1" applyBorder="1" applyAlignment="1">
      <alignment wrapText="1"/>
    </xf>
    <xf numFmtId="10" fontId="3" fillId="2" borderId="24" xfId="0" applyNumberFormat="1" applyFont="1" applyFill="1" applyBorder="1" applyAlignment="1" applyProtection="1">
      <alignment horizontal="right" shrinkToFit="1"/>
      <protection locked="0"/>
    </xf>
    <xf numFmtId="0" fontId="67" fillId="2" borderId="17" xfId="0" applyFont="1" applyBorder="1" applyAlignment="1">
      <alignment horizontal="center" wrapText="1"/>
    </xf>
    <xf numFmtId="0" fontId="67" fillId="2" borderId="18" xfId="0" applyFont="1" applyBorder="1" applyAlignment="1">
      <alignment horizontal="center" vertical="center" wrapText="1"/>
    </xf>
    <xf numFmtId="0" fontId="67" fillId="2" borderId="18" xfId="0" applyFont="1" applyBorder="1" applyAlignment="1">
      <alignment horizontal="center" vertical="center"/>
    </xf>
    <xf numFmtId="0" fontId="67" fillId="2" borderId="19" xfId="0" applyFont="1" applyBorder="1" applyAlignment="1">
      <alignment horizontal="center" vertical="center" wrapText="1"/>
    </xf>
    <xf numFmtId="0" fontId="63" fillId="2" borderId="20" xfId="0" applyFont="1" applyBorder="1" applyAlignment="1">
      <alignment vertical="top" wrapText="1"/>
    </xf>
    <xf numFmtId="169" fontId="63" fillId="2" borderId="10" xfId="0" applyNumberFormat="1" applyFont="1" applyBorder="1" applyAlignment="1">
      <alignment horizontal="right" wrapText="1"/>
    </xf>
    <xf numFmtId="169" fontId="63" fillId="2" borderId="10" xfId="0" applyNumberFormat="1" applyFont="1" applyBorder="1" applyAlignment="1">
      <alignment horizontal="right"/>
    </xf>
    <xf numFmtId="10" fontId="67" fillId="2" borderId="21" xfId="0" applyNumberFormat="1" applyFont="1" applyBorder="1" applyAlignment="1">
      <alignment horizontal="center"/>
    </xf>
    <xf numFmtId="169" fontId="67" fillId="2" borderId="10" xfId="0" applyNumberFormat="1" applyFont="1" applyBorder="1" applyAlignment="1">
      <alignment horizontal="right" wrapText="1"/>
    </xf>
    <xf numFmtId="10" fontId="63" fillId="2" borderId="21" xfId="0" applyNumberFormat="1" applyFont="1" applyBorder="1" applyAlignment="1">
      <alignment horizontal="center"/>
    </xf>
    <xf numFmtId="0" fontId="63" fillId="2" borderId="0" xfId="0" applyFont="1" applyAlignment="1">
      <alignment horizontal="center"/>
    </xf>
    <xf numFmtId="0" fontId="63" fillId="2" borderId="17" xfId="0" applyFont="1" applyBorder="1" applyAlignment="1">
      <alignment horizontal="center" vertical="center" wrapText="1"/>
    </xf>
    <xf numFmtId="0" fontId="63" fillId="2" borderId="18" xfId="0" applyFont="1" applyBorder="1" applyAlignment="1">
      <alignment horizontal="center" vertical="top" wrapText="1"/>
    </xf>
    <xf numFmtId="0" fontId="63" fillId="2" borderId="18" xfId="0" applyFont="1" applyBorder="1" applyAlignment="1">
      <alignment horizontal="center" vertical="center"/>
    </xf>
    <xf numFmtId="0" fontId="63" fillId="2" borderId="19" xfId="0" applyFont="1" applyBorder="1" applyAlignment="1">
      <alignment horizontal="center" vertical="center" wrapText="1"/>
    </xf>
    <xf numFmtId="0" fontId="63" fillId="2" borderId="22" xfId="0" applyFont="1" applyBorder="1" applyAlignment="1">
      <alignment vertical="top" wrapText="1"/>
    </xf>
    <xf numFmtId="0" fontId="63" fillId="2" borderId="23" xfId="0" applyFont="1" applyBorder="1" applyAlignment="1">
      <alignment horizontal="center" vertical="top" wrapText="1"/>
    </xf>
    <xf numFmtId="0" fontId="63" fillId="2" borderId="23" xfId="0" applyFont="1" applyBorder="1" applyAlignment="1">
      <alignment horizontal="center" vertical="top"/>
    </xf>
    <xf numFmtId="0" fontId="63" fillId="2" borderId="24" xfId="0" applyFont="1" applyBorder="1" applyAlignment="1">
      <alignment horizontal="center" vertical="top"/>
    </xf>
    <xf numFmtId="0" fontId="63" fillId="2" borderId="0" xfId="0" applyFont="1" applyBorder="1" applyAlignment="1">
      <alignment horizontal="center"/>
    </xf>
    <xf numFmtId="0" fontId="63" fillId="2" borderId="26" xfId="0" applyFont="1" applyBorder="1" applyAlignment="1">
      <alignment/>
    </xf>
    <xf numFmtId="0" fontId="67" fillId="2" borderId="20" xfId="0" applyFont="1" applyBorder="1" applyAlignment="1">
      <alignment horizontal="center" wrapText="1"/>
    </xf>
    <xf numFmtId="0" fontId="63" fillId="2" borderId="20" xfId="0" applyFont="1" applyBorder="1" applyAlignment="1">
      <alignment horizontal="center" wrapText="1"/>
    </xf>
    <xf numFmtId="0" fontId="67" fillId="2" borderId="22" xfId="0" applyFont="1" applyBorder="1" applyAlignment="1">
      <alignment horizontal="center" wrapText="1"/>
    </xf>
    <xf numFmtId="169" fontId="63" fillId="34" borderId="10" xfId="0" applyNumberFormat="1" applyFont="1" applyFill="1" applyBorder="1" applyAlignment="1">
      <alignment horizontal="center"/>
    </xf>
    <xf numFmtId="169" fontId="67" fillId="34" borderId="23" xfId="0" applyNumberFormat="1" applyFont="1" applyFill="1" applyBorder="1" applyAlignment="1">
      <alignment horizontal="center"/>
    </xf>
    <xf numFmtId="10" fontId="67" fillId="34" borderId="24" xfId="0" applyNumberFormat="1" applyFont="1" applyFill="1" applyBorder="1" applyAlignment="1">
      <alignment horizontal="center"/>
    </xf>
    <xf numFmtId="0" fontId="67" fillId="2" borderId="0" xfId="0" applyFont="1" applyBorder="1" applyAlignment="1">
      <alignment horizontal="center" wrapText="1"/>
    </xf>
    <xf numFmtId="0" fontId="68" fillId="2" borderId="18" xfId="0" applyFont="1" applyBorder="1" applyAlignment="1">
      <alignment horizontal="center" vertical="top" wrapText="1"/>
    </xf>
    <xf numFmtId="0" fontId="68" fillId="2" borderId="18" xfId="0" applyFont="1" applyBorder="1" applyAlignment="1">
      <alignment horizontal="center" vertical="top"/>
    </xf>
    <xf numFmtId="0" fontId="68" fillId="2" borderId="19" xfId="0" applyFont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wrapText="1"/>
    </xf>
    <xf numFmtId="0" fontId="67" fillId="2" borderId="10" xfId="0" applyFont="1" applyBorder="1" applyAlignment="1">
      <alignment horizontal="center" wrapText="1"/>
    </xf>
    <xf numFmtId="169" fontId="2" fillId="2" borderId="10" xfId="0" applyNumberFormat="1" applyFont="1" applyFill="1" applyBorder="1" applyAlignment="1">
      <alignment horizontal="center"/>
    </xf>
    <xf numFmtId="0" fontId="2" fillId="2" borderId="20" xfId="0" applyFont="1" applyFill="1" applyBorder="1" applyAlignment="1">
      <alignment wrapText="1"/>
    </xf>
    <xf numFmtId="0" fontId="3" fillId="2" borderId="10" xfId="0" applyFont="1" applyFill="1" applyBorder="1" applyAlignment="1">
      <alignment horizontal="center" wrapText="1"/>
    </xf>
    <xf numFmtId="169" fontId="3" fillId="2" borderId="10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wrapText="1"/>
    </xf>
    <xf numFmtId="0" fontId="3" fillId="2" borderId="20" xfId="0" applyFont="1" applyFill="1" applyBorder="1" applyAlignment="1">
      <alignment vertical="top" wrapText="1"/>
    </xf>
    <xf numFmtId="0" fontId="62" fillId="2" borderId="2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169" fontId="3" fillId="2" borderId="10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63" fillId="2" borderId="17" xfId="0" applyFont="1" applyBorder="1" applyAlignment="1">
      <alignment horizontal="center" vertical="top" wrapText="1"/>
    </xf>
    <xf numFmtId="0" fontId="63" fillId="2" borderId="18" xfId="0" applyFont="1" applyBorder="1" applyAlignment="1">
      <alignment horizontal="center" vertical="top"/>
    </xf>
    <xf numFmtId="0" fontId="63" fillId="2" borderId="19" xfId="0" applyFont="1" applyBorder="1" applyAlignment="1">
      <alignment horizontal="center" vertical="top" wrapText="1"/>
    </xf>
    <xf numFmtId="4" fontId="2" fillId="2" borderId="23" xfId="0" applyNumberFormat="1" applyFont="1" applyFill="1" applyBorder="1" applyAlignment="1">
      <alignment horizontal="center"/>
    </xf>
    <xf numFmtId="0" fontId="67" fillId="2" borderId="26" xfId="0" applyFont="1" applyBorder="1" applyAlignment="1">
      <alignment horizontal="center" wrapText="1"/>
    </xf>
    <xf numFmtId="0" fontId="67" fillId="2" borderId="17" xfId="0" applyFont="1" applyBorder="1" applyAlignment="1">
      <alignment horizontal="center"/>
    </xf>
    <xf numFmtId="0" fontId="2" fillId="2" borderId="20" xfId="0" applyFont="1" applyFill="1" applyBorder="1" applyAlignment="1">
      <alignment/>
    </xf>
    <xf numFmtId="0" fontId="2" fillId="2" borderId="20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169" fontId="3" fillId="2" borderId="10" xfId="0" applyNumberFormat="1" applyFont="1" applyFill="1" applyBorder="1" applyAlignment="1">
      <alignment/>
    </xf>
    <xf numFmtId="10" fontId="3" fillId="2" borderId="21" xfId="0" applyNumberFormat="1" applyFont="1" applyFill="1" applyBorder="1" applyAlignment="1">
      <alignment/>
    </xf>
    <xf numFmtId="169" fontId="2" fillId="2" borderId="10" xfId="0" applyNumberFormat="1" applyFont="1" applyFill="1" applyBorder="1" applyAlignment="1">
      <alignment/>
    </xf>
    <xf numFmtId="169" fontId="2" fillId="2" borderId="23" xfId="0" applyNumberFormat="1" applyFont="1" applyFill="1" applyBorder="1" applyAlignment="1">
      <alignment/>
    </xf>
    <xf numFmtId="169" fontId="63" fillId="2" borderId="23" xfId="0" applyNumberFormat="1" applyFont="1" applyBorder="1" applyAlignment="1">
      <alignment horizontal="right" wrapText="1"/>
    </xf>
    <xf numFmtId="169" fontId="63" fillId="2" borderId="23" xfId="0" applyNumberFormat="1" applyFont="1" applyBorder="1" applyAlignment="1">
      <alignment horizontal="right"/>
    </xf>
    <xf numFmtId="10" fontId="63" fillId="2" borderId="24" xfId="0" applyNumberFormat="1" applyFont="1" applyBorder="1" applyAlignment="1">
      <alignment horizontal="center"/>
    </xf>
    <xf numFmtId="0" fontId="69" fillId="2" borderId="10" xfId="0" applyFont="1" applyBorder="1" applyAlignment="1">
      <alignment horizontal="center" wrapText="1"/>
    </xf>
    <xf numFmtId="4" fontId="3" fillId="2" borderId="10" xfId="0" applyNumberFormat="1" applyFont="1" applyBorder="1" applyAlignment="1">
      <alignment horizontal="center"/>
    </xf>
    <xf numFmtId="10" fontId="3" fillId="2" borderId="21" xfId="0" applyNumberFormat="1" applyFont="1" applyBorder="1" applyAlignment="1">
      <alignment/>
    </xf>
    <xf numFmtId="0" fontId="62" fillId="2" borderId="10" xfId="0" applyFont="1" applyBorder="1" applyAlignment="1">
      <alignment horizontal="center" vertical="center"/>
    </xf>
    <xf numFmtId="0" fontId="62" fillId="2" borderId="10" xfId="0" applyFont="1" applyBorder="1" applyAlignment="1">
      <alignment horizontal="left" wrapText="1" shrinkToFit="1"/>
    </xf>
    <xf numFmtId="4" fontId="62" fillId="2" borderId="10" xfId="0" applyNumberFormat="1" applyFont="1" applyBorder="1" applyAlignment="1">
      <alignment horizontal="center" shrinkToFit="1"/>
    </xf>
    <xf numFmtId="0" fontId="62" fillId="2" borderId="20" xfId="0" applyFont="1" applyBorder="1" applyAlignment="1">
      <alignment horizontal="center" vertical="center"/>
    </xf>
    <xf numFmtId="0" fontId="62" fillId="2" borderId="10" xfId="0" applyFont="1" applyBorder="1" applyAlignment="1">
      <alignment horizontal="left" wrapText="1" indent="2"/>
    </xf>
    <xf numFmtId="170" fontId="62" fillId="2" borderId="10" xfId="0" applyNumberFormat="1" applyFont="1" applyBorder="1" applyAlignment="1">
      <alignment horizontal="right" vertical="center" shrinkToFit="1"/>
    </xf>
    <xf numFmtId="0" fontId="62" fillId="2" borderId="10" xfId="0" applyFont="1" applyBorder="1" applyAlignment="1">
      <alignment horizontal="left" wrapText="1"/>
    </xf>
    <xf numFmtId="4" fontId="61" fillId="2" borderId="10" xfId="0" applyNumberFormat="1" applyFont="1" applyBorder="1" applyAlignment="1">
      <alignment horizontal="center" shrinkToFit="1"/>
    </xf>
    <xf numFmtId="170" fontId="62" fillId="2" borderId="10" xfId="0" applyNumberFormat="1" applyFont="1" applyBorder="1" applyAlignment="1">
      <alignment horizontal="center" vertical="center" shrinkToFit="1"/>
    </xf>
    <xf numFmtId="0" fontId="70" fillId="2" borderId="20" xfId="0" applyFont="1" applyBorder="1" applyAlignment="1">
      <alignment horizontal="left" wrapText="1"/>
    </xf>
    <xf numFmtId="0" fontId="70" fillId="2" borderId="10" xfId="0" applyFont="1" applyBorder="1" applyAlignment="1">
      <alignment horizontal="left" wrapText="1"/>
    </xf>
    <xf numFmtId="4" fontId="70" fillId="2" borderId="10" xfId="0" applyNumberFormat="1" applyFont="1" applyBorder="1" applyAlignment="1">
      <alignment horizontal="right" shrinkToFit="1"/>
    </xf>
    <xf numFmtId="0" fontId="70" fillId="2" borderId="20" xfId="0" applyFont="1" applyBorder="1" applyAlignment="1">
      <alignment horizontal="left"/>
    </xf>
    <xf numFmtId="0" fontId="70" fillId="2" borderId="10" xfId="0" applyFont="1" applyBorder="1" applyAlignment="1">
      <alignment horizontal="left"/>
    </xf>
    <xf numFmtId="0" fontId="61" fillId="2" borderId="12" xfId="0" applyFont="1" applyBorder="1" applyAlignment="1">
      <alignment horizontal="left" wrapText="1"/>
    </xf>
    <xf numFmtId="4" fontId="61" fillId="2" borderId="12" xfId="0" applyNumberFormat="1" applyFont="1" applyBorder="1" applyAlignment="1">
      <alignment horizontal="right" shrinkToFit="1"/>
    </xf>
    <xf numFmtId="10" fontId="61" fillId="2" borderId="13" xfId="0" applyNumberFormat="1" applyFont="1" applyBorder="1" applyAlignment="1">
      <alignment horizontal="right" shrinkToFit="1"/>
    </xf>
    <xf numFmtId="0" fontId="62" fillId="2" borderId="12" xfId="0" applyFont="1" applyBorder="1" applyAlignment="1">
      <alignment horizontal="left" wrapText="1"/>
    </xf>
    <xf numFmtId="0" fontId="3" fillId="0" borderId="0" xfId="53" applyFont="1" applyFill="1" applyAlignment="1">
      <alignment wrapText="1"/>
      <protection/>
    </xf>
    <xf numFmtId="0" fontId="67" fillId="2" borderId="0" xfId="0" applyFont="1" applyAlignment="1">
      <alignment horizontal="center" vertical="center" wrapText="1"/>
    </xf>
    <xf numFmtId="0" fontId="62" fillId="2" borderId="27" xfId="0" applyFont="1" applyBorder="1" applyAlignment="1">
      <alignment horizontal="center" vertical="top" wrapText="1"/>
    </xf>
    <xf numFmtId="0" fontId="62" fillId="2" borderId="11" xfId="0" applyFont="1" applyBorder="1" applyAlignment="1">
      <alignment horizontal="center" vertical="top" wrapText="1"/>
    </xf>
    <xf numFmtId="0" fontId="63" fillId="2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Alignment="1">
      <alignment horizontal="center" vertical="center" wrapText="1"/>
    </xf>
    <xf numFmtId="0" fontId="62" fillId="2" borderId="28" xfId="0" applyFont="1" applyBorder="1" applyAlignment="1">
      <alignment horizontal="center" vertical="top" wrapText="1"/>
    </xf>
    <xf numFmtId="0" fontId="62" fillId="2" borderId="12" xfId="0" applyFont="1" applyBorder="1" applyAlignment="1">
      <alignment horizontal="center" vertical="top" wrapText="1"/>
    </xf>
    <xf numFmtId="0" fontId="62" fillId="2" borderId="29" xfId="0" applyFont="1" applyBorder="1" applyAlignment="1">
      <alignment horizontal="center" vertical="top" wrapText="1"/>
    </xf>
    <xf numFmtId="0" fontId="62" fillId="2" borderId="13" xfId="0" applyFont="1" applyBorder="1" applyAlignment="1">
      <alignment horizontal="center" vertical="top" wrapText="1"/>
    </xf>
    <xf numFmtId="0" fontId="61" fillId="2" borderId="0" xfId="0" applyFont="1" applyFill="1" applyAlignment="1">
      <alignment horizontal="center" vertical="center" wrapText="1"/>
    </xf>
    <xf numFmtId="0" fontId="0" fillId="2" borderId="0" xfId="0" applyAlignment="1">
      <alignment/>
    </xf>
    <xf numFmtId="0" fontId="62" fillId="2" borderId="18" xfId="0" applyFont="1" applyFill="1" applyBorder="1" applyAlignment="1">
      <alignment horizontal="center" vertical="center" wrapText="1"/>
    </xf>
    <xf numFmtId="0" fontId="62" fillId="2" borderId="10" xfId="0" applyFont="1" applyFill="1" applyBorder="1" applyAlignment="1">
      <alignment horizontal="center" vertical="center" wrapText="1"/>
    </xf>
    <xf numFmtId="0" fontId="62" fillId="2" borderId="19" xfId="0" applyFont="1" applyFill="1" applyBorder="1" applyAlignment="1">
      <alignment horizontal="center" vertical="center" wrapText="1"/>
    </xf>
    <xf numFmtId="0" fontId="62" fillId="2" borderId="21" xfId="0" applyFont="1" applyFill="1" applyBorder="1" applyAlignment="1">
      <alignment horizontal="center" vertical="center" wrapText="1"/>
    </xf>
    <xf numFmtId="0" fontId="62" fillId="2" borderId="17" xfId="0" applyFont="1" applyFill="1" applyBorder="1" applyAlignment="1">
      <alignment horizontal="center" vertical="center" wrapText="1"/>
    </xf>
    <xf numFmtId="0" fontId="62" fillId="2" borderId="20" xfId="0" applyFont="1" applyFill="1" applyBorder="1" applyAlignment="1">
      <alignment horizontal="center" vertical="center" wrapText="1"/>
    </xf>
    <xf numFmtId="0" fontId="3" fillId="0" borderId="0" xfId="54" applyFont="1" applyFill="1" applyAlignment="1">
      <alignment horizontal="left" wrapText="1"/>
      <protection/>
    </xf>
    <xf numFmtId="0" fontId="63" fillId="2" borderId="0" xfId="0" applyFont="1" applyAlignment="1">
      <alignment/>
    </xf>
    <xf numFmtId="0" fontId="2" fillId="2" borderId="0" xfId="0" applyFont="1" applyFill="1" applyAlignment="1">
      <alignment horizontal="center" wrapText="1"/>
    </xf>
    <xf numFmtId="0" fontId="63" fillId="2" borderId="0" xfId="0" applyFont="1" applyAlignment="1">
      <alignment horizontal="center" wrapText="1"/>
    </xf>
    <xf numFmtId="0" fontId="3" fillId="0" borderId="0" xfId="53" applyFont="1" applyFill="1" applyAlignment="1">
      <alignment horizontal="left" vertical="top" wrapText="1"/>
      <protection/>
    </xf>
    <xf numFmtId="0" fontId="63" fillId="34" borderId="0" xfId="0" applyFont="1" applyFill="1" applyAlignment="1">
      <alignment wrapText="1"/>
    </xf>
    <xf numFmtId="0" fontId="67" fillId="34" borderId="0" xfId="0" applyFont="1" applyFill="1" applyAlignment="1">
      <alignment horizontal="center" wrapText="1"/>
    </xf>
    <xf numFmtId="0" fontId="63" fillId="2" borderId="17" xfId="0" applyFont="1" applyBorder="1" applyAlignment="1">
      <alignment horizontal="center" vertical="center" wrapText="1"/>
    </xf>
    <xf numFmtId="0" fontId="63" fillId="2" borderId="18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0" xfId="0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0" fontId="0" fillId="2" borderId="21" xfId="0" applyBorder="1" applyAlignment="1">
      <alignment/>
    </xf>
    <xf numFmtId="0" fontId="63" fillId="2" borderId="0" xfId="0" applyFont="1" applyAlignment="1">
      <alignment horizontal="center" vertical="center" wrapText="1"/>
    </xf>
    <xf numFmtId="0" fontId="67" fillId="2" borderId="0" xfId="0" applyFont="1" applyAlignment="1">
      <alignment horizontal="center" wrapText="1"/>
    </xf>
    <xf numFmtId="0" fontId="63" fillId="2" borderId="0" xfId="0" applyFont="1" applyAlignment="1">
      <alignment horizontal="center"/>
    </xf>
    <xf numFmtId="0" fontId="67" fillId="2" borderId="0" xfId="0" applyFont="1" applyBorder="1" applyAlignment="1">
      <alignment horizontal="center" wrapText="1"/>
    </xf>
    <xf numFmtId="0" fontId="0" fillId="2" borderId="0" xfId="0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6"/>
  <sheetViews>
    <sheetView showGridLines="0" zoomScalePageLayoutView="0" workbookViewId="0" topLeftCell="A1">
      <selection activeCell="G18" sqref="G18"/>
    </sheetView>
  </sheetViews>
  <sheetFormatPr defaultColWidth="9.00390625" defaultRowHeight="12.75"/>
  <cols>
    <col min="1" max="1" width="50.75390625" style="12" customWidth="1"/>
    <col min="2" max="2" width="19.125" style="12" customWidth="1"/>
    <col min="3" max="3" width="15.75390625" style="12" customWidth="1"/>
    <col min="4" max="4" width="15.00390625" style="12" customWidth="1"/>
    <col min="5" max="5" width="10.75390625" style="12" customWidth="1"/>
    <col min="6" max="7" width="20.75390625" style="0" customWidth="1"/>
  </cols>
  <sheetData>
    <row r="1" spans="1:5" ht="79.5" customHeight="1">
      <c r="A1" s="8"/>
      <c r="B1" s="9"/>
      <c r="C1" s="211" t="s">
        <v>1175</v>
      </c>
      <c r="D1" s="211"/>
      <c r="E1" s="211"/>
    </row>
    <row r="2" spans="1:7" ht="21" customHeight="1">
      <c r="A2" s="212" t="s">
        <v>266</v>
      </c>
      <c r="B2" s="212"/>
      <c r="C2" s="212"/>
      <c r="D2" s="212"/>
      <c r="E2" s="10"/>
      <c r="F2" s="2"/>
      <c r="G2" s="3"/>
    </row>
    <row r="3" spans="1:7" ht="14.25" thickBot="1">
      <c r="A3" s="10"/>
      <c r="B3" s="10"/>
      <c r="C3" s="10"/>
      <c r="D3" s="11" t="s">
        <v>265</v>
      </c>
      <c r="E3" s="10"/>
      <c r="F3" s="3"/>
      <c r="G3" s="3"/>
    </row>
    <row r="4" spans="1:7" ht="43.5" customHeight="1">
      <c r="A4" s="30" t="s">
        <v>0</v>
      </c>
      <c r="B4" s="31" t="s">
        <v>1</v>
      </c>
      <c r="C4" s="31" t="s">
        <v>2</v>
      </c>
      <c r="D4" s="31" t="s">
        <v>3</v>
      </c>
      <c r="E4" s="32" t="s">
        <v>267</v>
      </c>
      <c r="F4" s="27"/>
      <c r="G4" s="5"/>
    </row>
    <row r="5" spans="1:7" ht="25.5">
      <c r="A5" s="33" t="s">
        <v>4</v>
      </c>
      <c r="B5" s="13" t="s">
        <v>5</v>
      </c>
      <c r="C5" s="14">
        <v>705419507.64</v>
      </c>
      <c r="D5" s="14">
        <v>706720542.82</v>
      </c>
      <c r="E5" s="34">
        <f>D5/C5</f>
        <v>1.0018443425024532</v>
      </c>
      <c r="F5" s="28"/>
      <c r="G5" s="6"/>
    </row>
    <row r="6" spans="1:7" ht="39">
      <c r="A6" s="35" t="s">
        <v>6</v>
      </c>
      <c r="B6" s="15" t="s">
        <v>7</v>
      </c>
      <c r="C6" s="16">
        <v>425000</v>
      </c>
      <c r="D6" s="16">
        <v>526900</v>
      </c>
      <c r="E6" s="36">
        <f>D6/C6</f>
        <v>1.2397647058823529</v>
      </c>
      <c r="F6" s="29"/>
      <c r="G6" s="7"/>
    </row>
    <row r="7" spans="1:7" ht="39">
      <c r="A7" s="35" t="s">
        <v>8</v>
      </c>
      <c r="B7" s="15" t="s">
        <v>9</v>
      </c>
      <c r="C7" s="16">
        <v>1500</v>
      </c>
      <c r="D7" s="16">
        <v>1500</v>
      </c>
      <c r="E7" s="36">
        <f>D7/C7</f>
        <v>1</v>
      </c>
      <c r="F7" s="29"/>
      <c r="G7" s="7"/>
    </row>
    <row r="8" spans="1:7" ht="39">
      <c r="A8" s="35" t="s">
        <v>10</v>
      </c>
      <c r="B8" s="15" t="s">
        <v>11</v>
      </c>
      <c r="C8" s="16">
        <v>98200</v>
      </c>
      <c r="D8" s="16">
        <v>0</v>
      </c>
      <c r="E8" s="36">
        <f>D8/C8</f>
        <v>0</v>
      </c>
      <c r="F8" s="29"/>
      <c r="G8" s="7"/>
    </row>
    <row r="9" spans="1:7" ht="25.5">
      <c r="A9" s="35" t="s">
        <v>12</v>
      </c>
      <c r="B9" s="15" t="s">
        <v>13</v>
      </c>
      <c r="C9" s="16">
        <v>0</v>
      </c>
      <c r="D9" s="16">
        <v>98316.61</v>
      </c>
      <c r="E9" s="36"/>
      <c r="F9" s="29"/>
      <c r="G9" s="7"/>
    </row>
    <row r="10" spans="1:7" ht="25.5">
      <c r="A10" s="35" t="s">
        <v>14</v>
      </c>
      <c r="B10" s="15" t="s">
        <v>15</v>
      </c>
      <c r="C10" s="16">
        <v>13000</v>
      </c>
      <c r="D10" s="16">
        <v>0</v>
      </c>
      <c r="E10" s="36">
        <f>D10/C10</f>
        <v>0</v>
      </c>
      <c r="F10" s="29"/>
      <c r="G10" s="7"/>
    </row>
    <row r="11" spans="1:7" ht="25.5">
      <c r="A11" s="35" t="s">
        <v>14</v>
      </c>
      <c r="B11" s="15" t="s">
        <v>16</v>
      </c>
      <c r="C11" s="16">
        <v>0</v>
      </c>
      <c r="D11" s="16">
        <v>12279.78</v>
      </c>
      <c r="E11" s="36"/>
      <c r="F11" s="29"/>
      <c r="G11" s="7"/>
    </row>
    <row r="12" spans="1:7" ht="14.25" customHeight="1">
      <c r="A12" s="35" t="s">
        <v>17</v>
      </c>
      <c r="B12" s="15" t="s">
        <v>18</v>
      </c>
      <c r="C12" s="16">
        <v>10400</v>
      </c>
      <c r="D12" s="16">
        <v>0</v>
      </c>
      <c r="E12" s="36">
        <f>D12/C12</f>
        <v>0</v>
      </c>
      <c r="F12" s="29"/>
      <c r="G12" s="7"/>
    </row>
    <row r="13" spans="1:7" ht="12.75">
      <c r="A13" s="35" t="s">
        <v>19</v>
      </c>
      <c r="B13" s="15" t="s">
        <v>20</v>
      </c>
      <c r="C13" s="16">
        <v>0</v>
      </c>
      <c r="D13" s="16">
        <v>10586.96</v>
      </c>
      <c r="E13" s="36"/>
      <c r="F13" s="29"/>
      <c r="G13" s="7"/>
    </row>
    <row r="14" spans="1:7" ht="12.75">
      <c r="A14" s="35" t="s">
        <v>21</v>
      </c>
      <c r="B14" s="15" t="s">
        <v>22</v>
      </c>
      <c r="C14" s="16">
        <v>394200</v>
      </c>
      <c r="D14" s="16">
        <v>0</v>
      </c>
      <c r="E14" s="36">
        <f>D14/C14</f>
        <v>0</v>
      </c>
      <c r="F14" s="29"/>
      <c r="G14" s="7"/>
    </row>
    <row r="15" spans="1:7" ht="12.75">
      <c r="A15" s="35" t="s">
        <v>21</v>
      </c>
      <c r="B15" s="15" t="s">
        <v>23</v>
      </c>
      <c r="C15" s="16">
        <v>0</v>
      </c>
      <c r="D15" s="16">
        <v>400504.04</v>
      </c>
      <c r="E15" s="36"/>
      <c r="F15" s="29"/>
      <c r="G15" s="7"/>
    </row>
    <row r="16" spans="1:7" ht="25.5">
      <c r="A16" s="35" t="s">
        <v>24</v>
      </c>
      <c r="B16" s="15" t="s">
        <v>25</v>
      </c>
      <c r="C16" s="16">
        <v>10000</v>
      </c>
      <c r="D16" s="16">
        <v>0</v>
      </c>
      <c r="E16" s="36">
        <f>D16/C16</f>
        <v>0</v>
      </c>
      <c r="F16" s="29"/>
      <c r="G16" s="7"/>
    </row>
    <row r="17" spans="1:7" ht="25.5">
      <c r="A17" s="35" t="s">
        <v>24</v>
      </c>
      <c r="B17" s="15" t="s">
        <v>26</v>
      </c>
      <c r="C17" s="16">
        <v>0</v>
      </c>
      <c r="D17" s="16">
        <v>10000</v>
      </c>
      <c r="E17" s="36"/>
      <c r="F17" s="29"/>
      <c r="G17" s="7"/>
    </row>
    <row r="18" spans="1:7" ht="66.75" customHeight="1">
      <c r="A18" s="35" t="s">
        <v>27</v>
      </c>
      <c r="B18" s="15" t="s">
        <v>28</v>
      </c>
      <c r="C18" s="16">
        <v>3193592.46</v>
      </c>
      <c r="D18" s="16">
        <v>2512648.24</v>
      </c>
      <c r="E18" s="36">
        <f>D18/C18</f>
        <v>0.7867779848152573</v>
      </c>
      <c r="F18" s="29"/>
      <c r="G18" s="7"/>
    </row>
    <row r="19" spans="1:7" ht="81" customHeight="1">
      <c r="A19" s="35" t="s">
        <v>29</v>
      </c>
      <c r="B19" s="15" t="s">
        <v>30</v>
      </c>
      <c r="C19" s="16">
        <v>67689.74</v>
      </c>
      <c r="D19" s="16">
        <v>56597.86</v>
      </c>
      <c r="E19" s="36">
        <f>D19/C19</f>
        <v>0.8361364661764101</v>
      </c>
      <c r="F19" s="29"/>
      <c r="G19" s="7"/>
    </row>
    <row r="20" spans="1:7" ht="64.5" customHeight="1">
      <c r="A20" s="35" t="s">
        <v>31</v>
      </c>
      <c r="B20" s="15" t="s">
        <v>32</v>
      </c>
      <c r="C20" s="16">
        <v>4741068.63</v>
      </c>
      <c r="D20" s="16">
        <v>4304455.97</v>
      </c>
      <c r="E20" s="36">
        <f>D20/C20</f>
        <v>0.9079083864685586</v>
      </c>
      <c r="F20" s="29"/>
      <c r="G20" s="7"/>
    </row>
    <row r="21" spans="1:7" ht="62.25" customHeight="1">
      <c r="A21" s="35" t="s">
        <v>33</v>
      </c>
      <c r="B21" s="15" t="s">
        <v>34</v>
      </c>
      <c r="C21" s="16">
        <v>303985.14</v>
      </c>
      <c r="D21" s="16">
        <v>-216218.76</v>
      </c>
      <c r="E21" s="36">
        <f>D21/C21</f>
        <v>-0.7112806895758128</v>
      </c>
      <c r="F21" s="29"/>
      <c r="G21" s="7"/>
    </row>
    <row r="22" spans="1:7" ht="39">
      <c r="A22" s="35" t="s">
        <v>6</v>
      </c>
      <c r="B22" s="15" t="s">
        <v>35</v>
      </c>
      <c r="C22" s="16">
        <v>17000</v>
      </c>
      <c r="D22" s="16">
        <v>0</v>
      </c>
      <c r="E22" s="36">
        <f>D22/C22</f>
        <v>0</v>
      </c>
      <c r="F22" s="29"/>
      <c r="G22" s="7"/>
    </row>
    <row r="23" spans="1:7" ht="39">
      <c r="A23" s="35" t="s">
        <v>6</v>
      </c>
      <c r="B23" s="15" t="s">
        <v>36</v>
      </c>
      <c r="C23" s="16">
        <v>0</v>
      </c>
      <c r="D23" s="16">
        <v>17100</v>
      </c>
      <c r="E23" s="36"/>
      <c r="F23" s="29"/>
      <c r="G23" s="7"/>
    </row>
    <row r="24" spans="1:7" ht="51.75">
      <c r="A24" s="35" t="s">
        <v>37</v>
      </c>
      <c r="B24" s="15" t="s">
        <v>38</v>
      </c>
      <c r="C24" s="16">
        <v>8000</v>
      </c>
      <c r="D24" s="16">
        <v>0</v>
      </c>
      <c r="E24" s="36">
        <f>D24/C24</f>
        <v>0</v>
      </c>
      <c r="F24" s="29"/>
      <c r="G24" s="7"/>
    </row>
    <row r="25" spans="1:7" ht="51.75">
      <c r="A25" s="35" t="s">
        <v>37</v>
      </c>
      <c r="B25" s="15" t="s">
        <v>39</v>
      </c>
      <c r="C25" s="16">
        <v>0</v>
      </c>
      <c r="D25" s="16">
        <v>8000</v>
      </c>
      <c r="E25" s="36"/>
      <c r="F25" s="29"/>
      <c r="G25" s="7"/>
    </row>
    <row r="26" spans="1:7" ht="39">
      <c r="A26" s="35" t="s">
        <v>40</v>
      </c>
      <c r="B26" s="15" t="s">
        <v>41</v>
      </c>
      <c r="C26" s="16">
        <v>7000</v>
      </c>
      <c r="D26" s="16">
        <v>0</v>
      </c>
      <c r="E26" s="36">
        <f>D26/C26</f>
        <v>0</v>
      </c>
      <c r="F26" s="29"/>
      <c r="G26" s="7"/>
    </row>
    <row r="27" spans="1:7" ht="39">
      <c r="A27" s="35" t="s">
        <v>40</v>
      </c>
      <c r="B27" s="15" t="s">
        <v>42</v>
      </c>
      <c r="C27" s="16">
        <v>0</v>
      </c>
      <c r="D27" s="16">
        <v>7000</v>
      </c>
      <c r="E27" s="36"/>
      <c r="F27" s="29"/>
      <c r="G27" s="7"/>
    </row>
    <row r="28" spans="1:7" ht="25.5">
      <c r="A28" s="35" t="s">
        <v>24</v>
      </c>
      <c r="B28" s="15" t="s">
        <v>43</v>
      </c>
      <c r="C28" s="16">
        <v>11000</v>
      </c>
      <c r="D28" s="16">
        <v>0</v>
      </c>
      <c r="E28" s="36">
        <f>D28/C28</f>
        <v>0</v>
      </c>
      <c r="F28" s="29"/>
      <c r="G28" s="7"/>
    </row>
    <row r="29" spans="1:7" ht="25.5">
      <c r="A29" s="35" t="s">
        <v>24</v>
      </c>
      <c r="B29" s="15" t="s">
        <v>44</v>
      </c>
      <c r="C29" s="16">
        <v>0</v>
      </c>
      <c r="D29" s="16">
        <v>12000</v>
      </c>
      <c r="E29" s="36"/>
      <c r="F29" s="29"/>
      <c r="G29" s="7"/>
    </row>
    <row r="30" spans="1:7" ht="51.75">
      <c r="A30" s="35" t="s">
        <v>45</v>
      </c>
      <c r="B30" s="15" t="s">
        <v>46</v>
      </c>
      <c r="C30" s="16">
        <v>200000</v>
      </c>
      <c r="D30" s="16">
        <v>0</v>
      </c>
      <c r="E30" s="36">
        <f>D30/C30</f>
        <v>0</v>
      </c>
      <c r="F30" s="29"/>
      <c r="G30" s="7"/>
    </row>
    <row r="31" spans="1:7" ht="51.75">
      <c r="A31" s="35" t="s">
        <v>45</v>
      </c>
      <c r="B31" s="15" t="s">
        <v>47</v>
      </c>
      <c r="C31" s="16">
        <v>0</v>
      </c>
      <c r="D31" s="16">
        <v>224000</v>
      </c>
      <c r="E31" s="36"/>
      <c r="F31" s="29"/>
      <c r="G31" s="7"/>
    </row>
    <row r="32" spans="1:7" ht="39">
      <c r="A32" s="35" t="s">
        <v>6</v>
      </c>
      <c r="B32" s="15" t="s">
        <v>48</v>
      </c>
      <c r="C32" s="16">
        <v>78000</v>
      </c>
      <c r="D32" s="16">
        <v>0</v>
      </c>
      <c r="E32" s="36">
        <f>D32/C32</f>
        <v>0</v>
      </c>
      <c r="F32" s="29"/>
      <c r="G32" s="7"/>
    </row>
    <row r="33" spans="1:7" ht="39">
      <c r="A33" s="35" t="s">
        <v>6</v>
      </c>
      <c r="B33" s="15" t="s">
        <v>49</v>
      </c>
      <c r="C33" s="16">
        <v>0</v>
      </c>
      <c r="D33" s="16">
        <v>81300</v>
      </c>
      <c r="E33" s="36"/>
      <c r="F33" s="29"/>
      <c r="G33" s="7"/>
    </row>
    <row r="34" spans="1:7" ht="64.5">
      <c r="A34" s="35" t="s">
        <v>50</v>
      </c>
      <c r="B34" s="15" t="s">
        <v>51</v>
      </c>
      <c r="C34" s="16">
        <v>16000</v>
      </c>
      <c r="D34" s="16">
        <v>0</v>
      </c>
      <c r="E34" s="36">
        <f>D34/C34</f>
        <v>0</v>
      </c>
      <c r="F34" s="29"/>
      <c r="G34" s="7"/>
    </row>
    <row r="35" spans="1:7" ht="64.5">
      <c r="A35" s="35" t="s">
        <v>50</v>
      </c>
      <c r="B35" s="15" t="s">
        <v>52</v>
      </c>
      <c r="C35" s="16">
        <v>0</v>
      </c>
      <c r="D35" s="16">
        <v>16000</v>
      </c>
      <c r="E35" s="36"/>
      <c r="F35" s="29"/>
      <c r="G35" s="7"/>
    </row>
    <row r="36" spans="1:7" ht="39">
      <c r="A36" s="35" t="s">
        <v>6</v>
      </c>
      <c r="B36" s="15" t="s">
        <v>53</v>
      </c>
      <c r="C36" s="16">
        <v>10000</v>
      </c>
      <c r="D36" s="16">
        <v>0</v>
      </c>
      <c r="E36" s="36">
        <f>D36/C36</f>
        <v>0</v>
      </c>
      <c r="F36" s="29"/>
      <c r="G36" s="7"/>
    </row>
    <row r="37" spans="1:7" ht="39">
      <c r="A37" s="35" t="s">
        <v>6</v>
      </c>
      <c r="B37" s="15" t="s">
        <v>54</v>
      </c>
      <c r="C37" s="16">
        <v>0</v>
      </c>
      <c r="D37" s="16">
        <v>9800</v>
      </c>
      <c r="E37" s="36"/>
      <c r="F37" s="29"/>
      <c r="G37" s="7"/>
    </row>
    <row r="38" spans="1:7" ht="64.5">
      <c r="A38" s="35" t="s">
        <v>55</v>
      </c>
      <c r="B38" s="15" t="s">
        <v>56</v>
      </c>
      <c r="C38" s="16">
        <v>100719057.56</v>
      </c>
      <c r="D38" s="16">
        <v>0</v>
      </c>
      <c r="E38" s="36">
        <f>D38/C38</f>
        <v>0</v>
      </c>
      <c r="F38" s="29"/>
      <c r="G38" s="7"/>
    </row>
    <row r="39" spans="1:7" ht="64.5">
      <c r="A39" s="35" t="s">
        <v>57</v>
      </c>
      <c r="B39" s="15" t="s">
        <v>58</v>
      </c>
      <c r="C39" s="16">
        <v>0</v>
      </c>
      <c r="D39" s="16">
        <v>102084905.39</v>
      </c>
      <c r="E39" s="36"/>
      <c r="F39" s="29"/>
      <c r="G39" s="7"/>
    </row>
    <row r="40" spans="1:7" ht="64.5">
      <c r="A40" s="35" t="s">
        <v>57</v>
      </c>
      <c r="B40" s="15" t="s">
        <v>59</v>
      </c>
      <c r="C40" s="16">
        <v>0</v>
      </c>
      <c r="D40" s="16">
        <v>281231.76</v>
      </c>
      <c r="E40" s="36"/>
      <c r="F40" s="29"/>
      <c r="G40" s="7"/>
    </row>
    <row r="41" spans="1:7" ht="64.5">
      <c r="A41" s="35" t="s">
        <v>55</v>
      </c>
      <c r="B41" s="15" t="s">
        <v>60</v>
      </c>
      <c r="C41" s="16">
        <v>0</v>
      </c>
      <c r="D41" s="16">
        <v>137022.33</v>
      </c>
      <c r="E41" s="36"/>
      <c r="F41" s="29"/>
      <c r="G41" s="7"/>
    </row>
    <row r="42" spans="1:7" ht="64.5">
      <c r="A42" s="35" t="s">
        <v>55</v>
      </c>
      <c r="B42" s="15" t="s">
        <v>61</v>
      </c>
      <c r="C42" s="16">
        <v>0</v>
      </c>
      <c r="D42" s="16">
        <v>2692</v>
      </c>
      <c r="E42" s="36"/>
      <c r="F42" s="29"/>
      <c r="G42" s="7"/>
    </row>
    <row r="43" spans="1:7" ht="103.5">
      <c r="A43" s="35" t="s">
        <v>62</v>
      </c>
      <c r="B43" s="15" t="s">
        <v>63</v>
      </c>
      <c r="C43" s="16">
        <v>450000</v>
      </c>
      <c r="D43" s="16">
        <v>0</v>
      </c>
      <c r="E43" s="36">
        <f>D43/C43</f>
        <v>0</v>
      </c>
      <c r="F43" s="29"/>
      <c r="G43" s="7"/>
    </row>
    <row r="44" spans="1:7" ht="103.5">
      <c r="A44" s="35" t="s">
        <v>62</v>
      </c>
      <c r="B44" s="15" t="s">
        <v>64</v>
      </c>
      <c r="C44" s="16">
        <v>0</v>
      </c>
      <c r="D44" s="16">
        <v>451700.92</v>
      </c>
      <c r="E44" s="36"/>
      <c r="F44" s="29"/>
      <c r="G44" s="7"/>
    </row>
    <row r="45" spans="1:7" ht="103.5">
      <c r="A45" s="35" t="s">
        <v>65</v>
      </c>
      <c r="B45" s="15" t="s">
        <v>66</v>
      </c>
      <c r="C45" s="16">
        <v>0</v>
      </c>
      <c r="D45" s="16">
        <v>6136.78</v>
      </c>
      <c r="E45" s="36"/>
      <c r="F45" s="29"/>
      <c r="G45" s="7"/>
    </row>
    <row r="46" spans="1:7" ht="117">
      <c r="A46" s="35" t="s">
        <v>67</v>
      </c>
      <c r="B46" s="15" t="s">
        <v>68</v>
      </c>
      <c r="C46" s="16">
        <v>0</v>
      </c>
      <c r="D46" s="16">
        <v>6562.49</v>
      </c>
      <c r="E46" s="36"/>
      <c r="F46" s="29"/>
      <c r="G46" s="7"/>
    </row>
    <row r="47" spans="1:7" ht="39">
      <c r="A47" s="35" t="s">
        <v>69</v>
      </c>
      <c r="B47" s="15" t="s">
        <v>70</v>
      </c>
      <c r="C47" s="16">
        <v>900000</v>
      </c>
      <c r="D47" s="16">
        <v>0</v>
      </c>
      <c r="E47" s="36">
        <f>D47/C47</f>
        <v>0</v>
      </c>
      <c r="F47" s="29"/>
      <c r="G47" s="7"/>
    </row>
    <row r="48" spans="1:7" ht="39">
      <c r="A48" s="35" t="s">
        <v>69</v>
      </c>
      <c r="B48" s="15" t="s">
        <v>71</v>
      </c>
      <c r="C48" s="16">
        <v>0</v>
      </c>
      <c r="D48" s="16">
        <v>856310.09</v>
      </c>
      <c r="E48" s="36"/>
      <c r="F48" s="29"/>
      <c r="G48" s="7"/>
    </row>
    <row r="49" spans="1:7" ht="39">
      <c r="A49" s="35" t="s">
        <v>72</v>
      </c>
      <c r="B49" s="15" t="s">
        <v>73</v>
      </c>
      <c r="C49" s="16">
        <v>0</v>
      </c>
      <c r="D49" s="16">
        <v>6049.65</v>
      </c>
      <c r="E49" s="36"/>
      <c r="F49" s="29"/>
      <c r="G49" s="7"/>
    </row>
    <row r="50" spans="1:7" ht="39">
      <c r="A50" s="35" t="s">
        <v>69</v>
      </c>
      <c r="B50" s="15" t="s">
        <v>74</v>
      </c>
      <c r="C50" s="16">
        <v>0</v>
      </c>
      <c r="D50" s="16">
        <v>15940.14</v>
      </c>
      <c r="E50" s="36"/>
      <c r="F50" s="29"/>
      <c r="G50" s="7"/>
    </row>
    <row r="51" spans="1:7" ht="78">
      <c r="A51" s="35" t="s">
        <v>75</v>
      </c>
      <c r="B51" s="15" t="s">
        <v>76</v>
      </c>
      <c r="C51" s="16">
        <v>850000</v>
      </c>
      <c r="D51" s="16">
        <v>0</v>
      </c>
      <c r="E51" s="36">
        <f>D51/C51</f>
        <v>0</v>
      </c>
      <c r="F51" s="29"/>
      <c r="G51" s="7"/>
    </row>
    <row r="52" spans="1:7" ht="91.5" customHeight="1">
      <c r="A52" s="35" t="s">
        <v>77</v>
      </c>
      <c r="B52" s="15" t="s">
        <v>78</v>
      </c>
      <c r="C52" s="16">
        <v>0</v>
      </c>
      <c r="D52" s="16">
        <v>878821.5</v>
      </c>
      <c r="E52" s="36"/>
      <c r="F52" s="29"/>
      <c r="G52" s="7"/>
    </row>
    <row r="53" spans="1:7" ht="25.5">
      <c r="A53" s="35" t="s">
        <v>79</v>
      </c>
      <c r="B53" s="15" t="s">
        <v>80</v>
      </c>
      <c r="C53" s="16">
        <v>28730000</v>
      </c>
      <c r="D53" s="16">
        <v>0</v>
      </c>
      <c r="E53" s="36">
        <f>D53/C53</f>
        <v>0</v>
      </c>
      <c r="F53" s="29"/>
      <c r="G53" s="7"/>
    </row>
    <row r="54" spans="1:7" ht="25.5">
      <c r="A54" s="35" t="s">
        <v>79</v>
      </c>
      <c r="B54" s="15" t="s">
        <v>81</v>
      </c>
      <c r="C54" s="16">
        <v>0</v>
      </c>
      <c r="D54" s="16">
        <v>28346721.94</v>
      </c>
      <c r="E54" s="36"/>
      <c r="F54" s="29"/>
      <c r="G54" s="7"/>
    </row>
    <row r="55" spans="1:7" ht="25.5">
      <c r="A55" s="35" t="s">
        <v>79</v>
      </c>
      <c r="B55" s="15" t="s">
        <v>82</v>
      </c>
      <c r="C55" s="16">
        <v>0</v>
      </c>
      <c r="D55" s="16">
        <v>81361.21</v>
      </c>
      <c r="E55" s="36"/>
      <c r="F55" s="29"/>
      <c r="G55" s="7"/>
    </row>
    <row r="56" spans="1:7" ht="25.5">
      <c r="A56" s="35" t="s">
        <v>79</v>
      </c>
      <c r="B56" s="15" t="s">
        <v>83</v>
      </c>
      <c r="C56" s="16">
        <v>0</v>
      </c>
      <c r="D56" s="16">
        <v>115620.83</v>
      </c>
      <c r="E56" s="36"/>
      <c r="F56" s="29"/>
      <c r="G56" s="7"/>
    </row>
    <row r="57" spans="1:7" ht="39">
      <c r="A57" s="35" t="s">
        <v>84</v>
      </c>
      <c r="B57" s="15" t="s">
        <v>85</v>
      </c>
      <c r="C57" s="16">
        <v>67000</v>
      </c>
      <c r="D57" s="16">
        <v>0</v>
      </c>
      <c r="E57" s="36">
        <f>D57/C57</f>
        <v>0</v>
      </c>
      <c r="F57" s="29"/>
      <c r="G57" s="7"/>
    </row>
    <row r="58" spans="1:7" ht="39">
      <c r="A58" s="35" t="s">
        <v>86</v>
      </c>
      <c r="B58" s="15" t="s">
        <v>87</v>
      </c>
      <c r="C58" s="16">
        <v>0</v>
      </c>
      <c r="D58" s="16">
        <v>15212.58</v>
      </c>
      <c r="E58" s="36"/>
      <c r="F58" s="29"/>
      <c r="G58" s="7"/>
    </row>
    <row r="59" spans="1:7" ht="39">
      <c r="A59" s="35" t="s">
        <v>84</v>
      </c>
      <c r="B59" s="15" t="s">
        <v>88</v>
      </c>
      <c r="C59" s="16">
        <v>0</v>
      </c>
      <c r="D59" s="16">
        <v>51486.34</v>
      </c>
      <c r="E59" s="36"/>
      <c r="F59" s="29"/>
      <c r="G59" s="7"/>
    </row>
    <row r="60" spans="1:7" ht="12.75">
      <c r="A60" s="35" t="s">
        <v>89</v>
      </c>
      <c r="B60" s="15" t="s">
        <v>90</v>
      </c>
      <c r="C60" s="16">
        <v>0</v>
      </c>
      <c r="D60" s="16">
        <v>-10000</v>
      </c>
      <c r="E60" s="36"/>
      <c r="F60" s="29"/>
      <c r="G60" s="7"/>
    </row>
    <row r="61" spans="1:7" ht="12.75">
      <c r="A61" s="35" t="s">
        <v>89</v>
      </c>
      <c r="B61" s="15" t="s">
        <v>91</v>
      </c>
      <c r="C61" s="16">
        <v>0</v>
      </c>
      <c r="D61" s="16">
        <v>866.69</v>
      </c>
      <c r="E61" s="36"/>
      <c r="F61" s="29"/>
      <c r="G61" s="7"/>
    </row>
    <row r="62" spans="1:7" ht="39">
      <c r="A62" s="35" t="s">
        <v>92</v>
      </c>
      <c r="B62" s="15" t="s">
        <v>93</v>
      </c>
      <c r="C62" s="16">
        <v>171000</v>
      </c>
      <c r="D62" s="16">
        <v>0</v>
      </c>
      <c r="E62" s="36">
        <f>D62/C62</f>
        <v>0</v>
      </c>
      <c r="F62" s="29"/>
      <c r="G62" s="7"/>
    </row>
    <row r="63" spans="1:7" ht="39">
      <c r="A63" s="35" t="s">
        <v>94</v>
      </c>
      <c r="B63" s="15" t="s">
        <v>95</v>
      </c>
      <c r="C63" s="16">
        <v>0</v>
      </c>
      <c r="D63" s="16">
        <v>167987</v>
      </c>
      <c r="E63" s="36"/>
      <c r="F63" s="29"/>
      <c r="G63" s="7"/>
    </row>
    <row r="64" spans="1:7" ht="39">
      <c r="A64" s="35" t="s">
        <v>92</v>
      </c>
      <c r="B64" s="15" t="s">
        <v>96</v>
      </c>
      <c r="C64" s="16">
        <v>0</v>
      </c>
      <c r="D64" s="16">
        <v>47.23</v>
      </c>
      <c r="E64" s="36"/>
      <c r="F64" s="29"/>
      <c r="G64" s="7"/>
    </row>
    <row r="65" spans="1:7" ht="39">
      <c r="A65" s="35" t="s">
        <v>97</v>
      </c>
      <c r="B65" s="15" t="s">
        <v>98</v>
      </c>
      <c r="C65" s="16">
        <v>3400000</v>
      </c>
      <c r="D65" s="16">
        <v>0</v>
      </c>
      <c r="E65" s="36">
        <f>D65/C65</f>
        <v>0</v>
      </c>
      <c r="F65" s="29"/>
      <c r="G65" s="7"/>
    </row>
    <row r="66" spans="1:7" ht="39">
      <c r="A66" s="35" t="s">
        <v>97</v>
      </c>
      <c r="B66" s="15" t="s">
        <v>99</v>
      </c>
      <c r="C66" s="16">
        <v>0</v>
      </c>
      <c r="D66" s="16">
        <v>3282936.7</v>
      </c>
      <c r="E66" s="36"/>
      <c r="F66" s="29"/>
      <c r="G66" s="7"/>
    </row>
    <row r="67" spans="1:7" ht="39">
      <c r="A67" s="35" t="s">
        <v>97</v>
      </c>
      <c r="B67" s="15" t="s">
        <v>100</v>
      </c>
      <c r="C67" s="16">
        <v>0</v>
      </c>
      <c r="D67" s="16">
        <v>39812.84</v>
      </c>
      <c r="E67" s="36"/>
      <c r="F67" s="29"/>
      <c r="G67" s="7"/>
    </row>
    <row r="68" spans="1:7" ht="64.5">
      <c r="A68" s="35" t="s">
        <v>101</v>
      </c>
      <c r="B68" s="15" t="s">
        <v>102</v>
      </c>
      <c r="C68" s="16">
        <v>4200000</v>
      </c>
      <c r="D68" s="16">
        <v>0</v>
      </c>
      <c r="E68" s="36">
        <f>D68/C68</f>
        <v>0</v>
      </c>
      <c r="F68" s="29"/>
      <c r="G68" s="7"/>
    </row>
    <row r="69" spans="1:7" ht="64.5">
      <c r="A69" s="35" t="s">
        <v>101</v>
      </c>
      <c r="B69" s="15" t="s">
        <v>103</v>
      </c>
      <c r="C69" s="16">
        <v>0</v>
      </c>
      <c r="D69" s="16">
        <v>4483414.58</v>
      </c>
      <c r="E69" s="36"/>
      <c r="F69" s="29"/>
      <c r="G69" s="7"/>
    </row>
    <row r="70" spans="1:7" ht="64.5">
      <c r="A70" s="35" t="s">
        <v>101</v>
      </c>
      <c r="B70" s="15" t="s">
        <v>104</v>
      </c>
      <c r="C70" s="16">
        <v>0</v>
      </c>
      <c r="D70" s="16">
        <v>28129.51</v>
      </c>
      <c r="E70" s="36"/>
      <c r="F70" s="29"/>
      <c r="G70" s="7"/>
    </row>
    <row r="71" spans="1:7" ht="64.5">
      <c r="A71" s="35" t="s">
        <v>101</v>
      </c>
      <c r="B71" s="15" t="s">
        <v>105</v>
      </c>
      <c r="C71" s="16">
        <v>0</v>
      </c>
      <c r="D71" s="16">
        <v>4760</v>
      </c>
      <c r="E71" s="36"/>
      <c r="F71" s="29"/>
      <c r="G71" s="7"/>
    </row>
    <row r="72" spans="1:7" ht="64.5">
      <c r="A72" s="35" t="s">
        <v>106</v>
      </c>
      <c r="B72" s="15" t="s">
        <v>107</v>
      </c>
      <c r="C72" s="16">
        <v>13990241.81</v>
      </c>
      <c r="D72" s="16">
        <v>0</v>
      </c>
      <c r="E72" s="36">
        <f>D72/C72</f>
        <v>0</v>
      </c>
      <c r="F72" s="29"/>
      <c r="G72" s="7"/>
    </row>
    <row r="73" spans="1:7" ht="64.5">
      <c r="A73" s="35" t="s">
        <v>106</v>
      </c>
      <c r="B73" s="15" t="s">
        <v>108</v>
      </c>
      <c r="C73" s="16">
        <v>0</v>
      </c>
      <c r="D73" s="16">
        <v>13957095.03</v>
      </c>
      <c r="E73" s="36"/>
      <c r="F73" s="29"/>
      <c r="G73" s="7"/>
    </row>
    <row r="74" spans="1:7" ht="64.5">
      <c r="A74" s="35" t="s">
        <v>106</v>
      </c>
      <c r="B74" s="15" t="s">
        <v>109</v>
      </c>
      <c r="C74" s="16">
        <v>0</v>
      </c>
      <c r="D74" s="16">
        <v>257875.41</v>
      </c>
      <c r="E74" s="36"/>
      <c r="F74" s="29"/>
      <c r="G74" s="7"/>
    </row>
    <row r="75" spans="1:7" ht="64.5">
      <c r="A75" s="35" t="s">
        <v>106</v>
      </c>
      <c r="B75" s="15" t="s">
        <v>110</v>
      </c>
      <c r="C75" s="16">
        <v>0</v>
      </c>
      <c r="D75" s="16">
        <v>56683.64</v>
      </c>
      <c r="E75" s="36"/>
      <c r="F75" s="29"/>
      <c r="G75" s="7"/>
    </row>
    <row r="76" spans="1:7" ht="25.5">
      <c r="A76" s="35" t="s">
        <v>111</v>
      </c>
      <c r="B76" s="15" t="s">
        <v>112</v>
      </c>
      <c r="C76" s="16">
        <v>6000</v>
      </c>
      <c r="D76" s="16">
        <v>0</v>
      </c>
      <c r="E76" s="36">
        <f>D76/C76</f>
        <v>0</v>
      </c>
      <c r="F76" s="29"/>
      <c r="G76" s="7"/>
    </row>
    <row r="77" spans="1:7" ht="25.5">
      <c r="A77" s="35" t="s">
        <v>111</v>
      </c>
      <c r="B77" s="15" t="s">
        <v>113</v>
      </c>
      <c r="C77" s="16">
        <v>0</v>
      </c>
      <c r="D77" s="16">
        <v>3776</v>
      </c>
      <c r="E77" s="36"/>
      <c r="F77" s="29"/>
      <c r="G77" s="7"/>
    </row>
    <row r="78" spans="1:7" ht="25.5">
      <c r="A78" s="35" t="s">
        <v>111</v>
      </c>
      <c r="B78" s="15" t="s">
        <v>114</v>
      </c>
      <c r="C78" s="16">
        <v>0</v>
      </c>
      <c r="D78" s="16">
        <v>62.58</v>
      </c>
      <c r="E78" s="36"/>
      <c r="F78" s="29"/>
      <c r="G78" s="7"/>
    </row>
    <row r="79" spans="1:7" ht="25.5">
      <c r="A79" s="35" t="s">
        <v>111</v>
      </c>
      <c r="B79" s="15" t="s">
        <v>115</v>
      </c>
      <c r="C79" s="16">
        <v>0</v>
      </c>
      <c r="D79" s="16">
        <v>2000</v>
      </c>
      <c r="E79" s="36"/>
      <c r="F79" s="29"/>
      <c r="G79" s="7"/>
    </row>
    <row r="80" spans="1:7" ht="39">
      <c r="A80" s="35" t="s">
        <v>116</v>
      </c>
      <c r="B80" s="15" t="s">
        <v>117</v>
      </c>
      <c r="C80" s="16">
        <v>4055300</v>
      </c>
      <c r="D80" s="16">
        <v>0</v>
      </c>
      <c r="E80" s="36">
        <f>D80/C80</f>
        <v>0</v>
      </c>
      <c r="F80" s="29"/>
      <c r="G80" s="7"/>
    </row>
    <row r="81" spans="1:7" ht="64.5">
      <c r="A81" s="35" t="s">
        <v>118</v>
      </c>
      <c r="B81" s="15" t="s">
        <v>119</v>
      </c>
      <c r="C81" s="16">
        <v>0</v>
      </c>
      <c r="D81" s="16">
        <v>4199631.97</v>
      </c>
      <c r="E81" s="36"/>
      <c r="F81" s="29"/>
      <c r="G81" s="7"/>
    </row>
    <row r="82" spans="1:7" ht="39">
      <c r="A82" s="35" t="s">
        <v>120</v>
      </c>
      <c r="B82" s="15" t="s">
        <v>121</v>
      </c>
      <c r="C82" s="16">
        <v>3700</v>
      </c>
      <c r="D82" s="16">
        <v>0</v>
      </c>
      <c r="E82" s="36">
        <f>D82/C82</f>
        <v>0</v>
      </c>
      <c r="F82" s="29"/>
      <c r="G82" s="7"/>
    </row>
    <row r="83" spans="1:7" ht="39">
      <c r="A83" s="35" t="s">
        <v>120</v>
      </c>
      <c r="B83" s="15" t="s">
        <v>122</v>
      </c>
      <c r="C83" s="16">
        <v>0</v>
      </c>
      <c r="D83" s="16">
        <v>3658.2</v>
      </c>
      <c r="E83" s="36"/>
      <c r="F83" s="29"/>
      <c r="G83" s="7"/>
    </row>
    <row r="84" spans="1:7" ht="12.75">
      <c r="A84" s="35" t="s">
        <v>123</v>
      </c>
      <c r="B84" s="15" t="s">
        <v>124</v>
      </c>
      <c r="C84" s="16">
        <v>7350</v>
      </c>
      <c r="D84" s="16">
        <v>0</v>
      </c>
      <c r="E84" s="36">
        <f>D84/C84</f>
        <v>0</v>
      </c>
      <c r="F84" s="29"/>
      <c r="G84" s="7"/>
    </row>
    <row r="85" spans="1:7" ht="12.75">
      <c r="A85" s="35" t="s">
        <v>123</v>
      </c>
      <c r="B85" s="15" t="s">
        <v>125</v>
      </c>
      <c r="C85" s="16">
        <v>0</v>
      </c>
      <c r="D85" s="16">
        <v>1392.54</v>
      </c>
      <c r="E85" s="36"/>
      <c r="F85" s="29"/>
      <c r="G85" s="7"/>
    </row>
    <row r="86" spans="1:7" ht="12.75">
      <c r="A86" s="35" t="s">
        <v>123</v>
      </c>
      <c r="B86" s="15" t="s">
        <v>126</v>
      </c>
      <c r="C86" s="16">
        <v>0</v>
      </c>
      <c r="D86" s="16">
        <v>5972.4</v>
      </c>
      <c r="E86" s="36"/>
      <c r="F86" s="29"/>
      <c r="G86" s="7"/>
    </row>
    <row r="87" spans="1:7" ht="39">
      <c r="A87" s="35" t="s">
        <v>127</v>
      </c>
      <c r="B87" s="15" t="s">
        <v>128</v>
      </c>
      <c r="C87" s="16">
        <v>1950</v>
      </c>
      <c r="D87" s="16">
        <v>0</v>
      </c>
      <c r="E87" s="36">
        <f>D87/C87</f>
        <v>0</v>
      </c>
      <c r="F87" s="29"/>
      <c r="G87" s="7"/>
    </row>
    <row r="88" spans="1:7" ht="39">
      <c r="A88" s="35" t="s">
        <v>127</v>
      </c>
      <c r="B88" s="15" t="s">
        <v>129</v>
      </c>
      <c r="C88" s="16">
        <v>0</v>
      </c>
      <c r="D88" s="16">
        <v>-164.79</v>
      </c>
      <c r="E88" s="36"/>
      <c r="F88" s="29"/>
      <c r="G88" s="7"/>
    </row>
    <row r="89" spans="1:7" ht="39">
      <c r="A89" s="35" t="s">
        <v>127</v>
      </c>
      <c r="B89" s="15" t="s">
        <v>130</v>
      </c>
      <c r="C89" s="16">
        <v>0</v>
      </c>
      <c r="D89" s="16">
        <v>2145.74</v>
      </c>
      <c r="E89" s="36"/>
      <c r="F89" s="29"/>
      <c r="G89" s="7"/>
    </row>
    <row r="90" spans="1:7" ht="12.75">
      <c r="A90" s="35" t="s">
        <v>131</v>
      </c>
      <c r="B90" s="15" t="s">
        <v>132</v>
      </c>
      <c r="C90" s="16">
        <v>100</v>
      </c>
      <c r="D90" s="16">
        <v>0</v>
      </c>
      <c r="E90" s="36">
        <f>D90/C90</f>
        <v>0</v>
      </c>
      <c r="F90" s="29"/>
      <c r="G90" s="7"/>
    </row>
    <row r="91" spans="1:7" ht="12.75">
      <c r="A91" s="35" t="s">
        <v>131</v>
      </c>
      <c r="B91" s="15" t="s">
        <v>133</v>
      </c>
      <c r="C91" s="16">
        <v>0</v>
      </c>
      <c r="D91" s="16">
        <v>2.4</v>
      </c>
      <c r="E91" s="36"/>
      <c r="F91" s="29"/>
      <c r="G91" s="7"/>
    </row>
    <row r="92" spans="1:7" ht="12.75">
      <c r="A92" s="35" t="s">
        <v>131</v>
      </c>
      <c r="B92" s="15" t="s">
        <v>134</v>
      </c>
      <c r="C92" s="16">
        <v>0</v>
      </c>
      <c r="D92" s="16">
        <v>8.49</v>
      </c>
      <c r="E92" s="36"/>
      <c r="F92" s="29"/>
      <c r="G92" s="7"/>
    </row>
    <row r="93" spans="1:7" ht="12.75">
      <c r="A93" s="35" t="s">
        <v>131</v>
      </c>
      <c r="B93" s="15" t="s">
        <v>135</v>
      </c>
      <c r="C93" s="16">
        <v>0</v>
      </c>
      <c r="D93" s="16">
        <v>62.6</v>
      </c>
      <c r="E93" s="36"/>
      <c r="F93" s="29"/>
      <c r="G93" s="7"/>
    </row>
    <row r="94" spans="1:7" ht="51.75">
      <c r="A94" s="35" t="s">
        <v>136</v>
      </c>
      <c r="B94" s="15" t="s">
        <v>137</v>
      </c>
      <c r="C94" s="16">
        <v>-100</v>
      </c>
      <c r="D94" s="16">
        <v>0</v>
      </c>
      <c r="E94" s="36">
        <f>D94/C94</f>
        <v>0</v>
      </c>
      <c r="F94" s="29"/>
      <c r="G94" s="7"/>
    </row>
    <row r="95" spans="1:7" ht="51.75">
      <c r="A95" s="35" t="s">
        <v>136</v>
      </c>
      <c r="B95" s="15" t="s">
        <v>138</v>
      </c>
      <c r="C95" s="16">
        <v>0</v>
      </c>
      <c r="D95" s="16">
        <v>-32.39</v>
      </c>
      <c r="E95" s="36"/>
      <c r="F95" s="29"/>
      <c r="G95" s="7"/>
    </row>
    <row r="96" spans="1:7" ht="25.5">
      <c r="A96" s="35" t="s">
        <v>139</v>
      </c>
      <c r="B96" s="15" t="s">
        <v>140</v>
      </c>
      <c r="C96" s="16">
        <v>1100</v>
      </c>
      <c r="D96" s="16">
        <v>0</v>
      </c>
      <c r="E96" s="36">
        <f>D96/C96</f>
        <v>0</v>
      </c>
      <c r="F96" s="29"/>
      <c r="G96" s="7"/>
    </row>
    <row r="97" spans="1:7" ht="25.5">
      <c r="A97" s="35" t="s">
        <v>139</v>
      </c>
      <c r="B97" s="15" t="s">
        <v>141</v>
      </c>
      <c r="C97" s="16">
        <v>0</v>
      </c>
      <c r="D97" s="16">
        <v>1170.26</v>
      </c>
      <c r="E97" s="36"/>
      <c r="F97" s="29"/>
      <c r="G97" s="7"/>
    </row>
    <row r="98" spans="1:7" ht="64.5">
      <c r="A98" s="35" t="s">
        <v>142</v>
      </c>
      <c r="B98" s="15" t="s">
        <v>143</v>
      </c>
      <c r="C98" s="16">
        <v>200000</v>
      </c>
      <c r="D98" s="16">
        <v>0</v>
      </c>
      <c r="E98" s="36">
        <f>D98/C98</f>
        <v>0</v>
      </c>
      <c r="F98" s="29"/>
      <c r="G98" s="7"/>
    </row>
    <row r="99" spans="1:7" ht="103.5">
      <c r="A99" s="35" t="s">
        <v>144</v>
      </c>
      <c r="B99" s="15" t="s">
        <v>145</v>
      </c>
      <c r="C99" s="16">
        <v>0</v>
      </c>
      <c r="D99" s="16">
        <v>200702.53</v>
      </c>
      <c r="E99" s="36"/>
      <c r="F99" s="29"/>
      <c r="G99" s="7"/>
    </row>
    <row r="100" spans="1:7" ht="51.75">
      <c r="A100" s="35" t="s">
        <v>146</v>
      </c>
      <c r="B100" s="15" t="s">
        <v>147</v>
      </c>
      <c r="C100" s="16">
        <v>26000</v>
      </c>
      <c r="D100" s="16">
        <v>0</v>
      </c>
      <c r="E100" s="36">
        <f>D100/C100</f>
        <v>0</v>
      </c>
      <c r="F100" s="29"/>
      <c r="G100" s="7"/>
    </row>
    <row r="101" spans="1:7" ht="51.75">
      <c r="A101" s="35" t="s">
        <v>146</v>
      </c>
      <c r="B101" s="15" t="s">
        <v>148</v>
      </c>
      <c r="C101" s="16">
        <v>0</v>
      </c>
      <c r="D101" s="16">
        <v>26381.43</v>
      </c>
      <c r="E101" s="36"/>
      <c r="F101" s="29"/>
      <c r="G101" s="7"/>
    </row>
    <row r="102" spans="1:7" ht="51.75">
      <c r="A102" s="35" t="s">
        <v>149</v>
      </c>
      <c r="B102" s="15" t="s">
        <v>150</v>
      </c>
      <c r="C102" s="16">
        <v>270000</v>
      </c>
      <c r="D102" s="16">
        <v>0</v>
      </c>
      <c r="E102" s="36">
        <f>D102/C102</f>
        <v>0</v>
      </c>
      <c r="F102" s="29"/>
      <c r="G102" s="7"/>
    </row>
    <row r="103" spans="1:7" ht="51.75">
      <c r="A103" s="35" t="s">
        <v>149</v>
      </c>
      <c r="B103" s="15" t="s">
        <v>151</v>
      </c>
      <c r="C103" s="16">
        <v>0</v>
      </c>
      <c r="D103" s="16">
        <v>276500</v>
      </c>
      <c r="E103" s="36"/>
      <c r="F103" s="29"/>
      <c r="G103" s="7"/>
    </row>
    <row r="104" spans="1:7" ht="39">
      <c r="A104" s="35" t="s">
        <v>6</v>
      </c>
      <c r="B104" s="15" t="s">
        <v>152</v>
      </c>
      <c r="C104" s="16">
        <v>7500</v>
      </c>
      <c r="D104" s="16">
        <v>0</v>
      </c>
      <c r="E104" s="36">
        <f>D104/C104</f>
        <v>0</v>
      </c>
      <c r="F104" s="29"/>
      <c r="G104" s="7"/>
    </row>
    <row r="105" spans="1:7" ht="39">
      <c r="A105" s="35" t="s">
        <v>6</v>
      </c>
      <c r="B105" s="15" t="s">
        <v>153</v>
      </c>
      <c r="C105" s="16">
        <v>0</v>
      </c>
      <c r="D105" s="16">
        <v>7494.89</v>
      </c>
      <c r="E105" s="36"/>
      <c r="F105" s="29"/>
      <c r="G105" s="7"/>
    </row>
    <row r="106" spans="1:7" ht="51.75">
      <c r="A106" s="35" t="s">
        <v>37</v>
      </c>
      <c r="B106" s="15" t="s">
        <v>154</v>
      </c>
      <c r="C106" s="16">
        <v>3000</v>
      </c>
      <c r="D106" s="16">
        <v>0</v>
      </c>
      <c r="E106" s="36">
        <f>D106/C106</f>
        <v>0</v>
      </c>
      <c r="F106" s="29"/>
      <c r="G106" s="7"/>
    </row>
    <row r="107" spans="1:7" ht="51.75">
      <c r="A107" s="35" t="s">
        <v>155</v>
      </c>
      <c r="B107" s="15" t="s">
        <v>156</v>
      </c>
      <c r="C107" s="16">
        <v>0</v>
      </c>
      <c r="D107" s="16">
        <v>3000</v>
      </c>
      <c r="E107" s="36"/>
      <c r="F107" s="29"/>
      <c r="G107" s="7"/>
    </row>
    <row r="108" spans="1:7" ht="39">
      <c r="A108" s="35" t="s">
        <v>40</v>
      </c>
      <c r="B108" s="15" t="s">
        <v>157</v>
      </c>
      <c r="C108" s="16">
        <v>2500</v>
      </c>
      <c r="D108" s="16">
        <v>0</v>
      </c>
      <c r="E108" s="36">
        <f>D108/C108</f>
        <v>0</v>
      </c>
      <c r="F108" s="29"/>
      <c r="G108" s="7"/>
    </row>
    <row r="109" spans="1:7" ht="39">
      <c r="A109" s="35" t="s">
        <v>158</v>
      </c>
      <c r="B109" s="15" t="s">
        <v>159</v>
      </c>
      <c r="C109" s="16">
        <v>0</v>
      </c>
      <c r="D109" s="16">
        <v>2500</v>
      </c>
      <c r="E109" s="36"/>
      <c r="F109" s="29"/>
      <c r="G109" s="7"/>
    </row>
    <row r="110" spans="1:7" ht="25.5">
      <c r="A110" s="35" t="s">
        <v>160</v>
      </c>
      <c r="B110" s="15" t="s">
        <v>161</v>
      </c>
      <c r="C110" s="16">
        <v>150</v>
      </c>
      <c r="D110" s="16">
        <v>0</v>
      </c>
      <c r="E110" s="36">
        <f>D110/C110</f>
        <v>0</v>
      </c>
      <c r="F110" s="29"/>
      <c r="G110" s="7"/>
    </row>
    <row r="111" spans="1:7" ht="25.5">
      <c r="A111" s="35" t="s">
        <v>160</v>
      </c>
      <c r="B111" s="15" t="s">
        <v>162</v>
      </c>
      <c r="C111" s="16">
        <v>0</v>
      </c>
      <c r="D111" s="16">
        <v>150</v>
      </c>
      <c r="E111" s="36"/>
      <c r="F111" s="29"/>
      <c r="G111" s="7"/>
    </row>
    <row r="112" spans="1:7" ht="51.75">
      <c r="A112" s="35" t="s">
        <v>45</v>
      </c>
      <c r="B112" s="15" t="s">
        <v>163</v>
      </c>
      <c r="C112" s="16">
        <v>40000</v>
      </c>
      <c r="D112" s="16">
        <v>0</v>
      </c>
      <c r="E112" s="36">
        <f>D112/C112</f>
        <v>0</v>
      </c>
      <c r="F112" s="29"/>
      <c r="G112" s="7"/>
    </row>
    <row r="113" spans="1:7" ht="51.75">
      <c r="A113" s="35" t="s">
        <v>45</v>
      </c>
      <c r="B113" s="15" t="s">
        <v>164</v>
      </c>
      <c r="C113" s="16">
        <v>0</v>
      </c>
      <c r="D113" s="16">
        <v>40000</v>
      </c>
      <c r="E113" s="36"/>
      <c r="F113" s="29"/>
      <c r="G113" s="7"/>
    </row>
    <row r="114" spans="1:7" ht="25.5">
      <c r="A114" s="35" t="s">
        <v>165</v>
      </c>
      <c r="B114" s="15" t="s">
        <v>166</v>
      </c>
      <c r="C114" s="16">
        <v>110000</v>
      </c>
      <c r="D114" s="16">
        <v>0</v>
      </c>
      <c r="E114" s="36">
        <f>D114/C114</f>
        <v>0</v>
      </c>
      <c r="F114" s="29"/>
      <c r="G114" s="7"/>
    </row>
    <row r="115" spans="1:7" ht="25.5">
      <c r="A115" s="35" t="s">
        <v>165</v>
      </c>
      <c r="B115" s="15" t="s">
        <v>167</v>
      </c>
      <c r="C115" s="16">
        <v>0</v>
      </c>
      <c r="D115" s="16">
        <v>144000</v>
      </c>
      <c r="E115" s="36"/>
      <c r="F115" s="29"/>
      <c r="G115" s="7"/>
    </row>
    <row r="116" spans="1:7" ht="64.5">
      <c r="A116" s="35" t="s">
        <v>50</v>
      </c>
      <c r="B116" s="15" t="s">
        <v>168</v>
      </c>
      <c r="C116" s="16">
        <v>26500</v>
      </c>
      <c r="D116" s="16">
        <v>0</v>
      </c>
      <c r="E116" s="36">
        <f>D116/C116</f>
        <v>0</v>
      </c>
      <c r="F116" s="29"/>
      <c r="G116" s="7"/>
    </row>
    <row r="117" spans="1:7" ht="64.5">
      <c r="A117" s="35" t="s">
        <v>50</v>
      </c>
      <c r="B117" s="15" t="s">
        <v>169</v>
      </c>
      <c r="C117" s="16">
        <v>0</v>
      </c>
      <c r="D117" s="16">
        <v>26500</v>
      </c>
      <c r="E117" s="36"/>
      <c r="F117" s="29"/>
      <c r="G117" s="7"/>
    </row>
    <row r="118" spans="1:7" ht="39">
      <c r="A118" s="35" t="s">
        <v>6</v>
      </c>
      <c r="B118" s="15" t="s">
        <v>170</v>
      </c>
      <c r="C118" s="16">
        <v>1000000</v>
      </c>
      <c r="D118" s="16">
        <v>0</v>
      </c>
      <c r="E118" s="36">
        <f>D118/C118</f>
        <v>0</v>
      </c>
      <c r="F118" s="29"/>
      <c r="G118" s="7"/>
    </row>
    <row r="119" spans="1:7" ht="39">
      <c r="A119" s="35" t="s">
        <v>171</v>
      </c>
      <c r="B119" s="15" t="s">
        <v>172</v>
      </c>
      <c r="C119" s="16">
        <v>0</v>
      </c>
      <c r="D119" s="16">
        <v>1029578.75</v>
      </c>
      <c r="E119" s="36"/>
      <c r="F119" s="29"/>
      <c r="G119" s="7"/>
    </row>
    <row r="120" spans="1:7" ht="64.5">
      <c r="A120" s="35" t="s">
        <v>50</v>
      </c>
      <c r="B120" s="15" t="s">
        <v>173</v>
      </c>
      <c r="C120" s="16">
        <v>10000</v>
      </c>
      <c r="D120" s="16">
        <v>0</v>
      </c>
      <c r="E120" s="36">
        <f>D120/C120</f>
        <v>0</v>
      </c>
      <c r="F120" s="29"/>
      <c r="G120" s="7"/>
    </row>
    <row r="121" spans="1:7" ht="64.5">
      <c r="A121" s="35" t="s">
        <v>50</v>
      </c>
      <c r="B121" s="15" t="s">
        <v>174</v>
      </c>
      <c r="C121" s="16">
        <v>0</v>
      </c>
      <c r="D121" s="16">
        <v>10000</v>
      </c>
      <c r="E121" s="36"/>
      <c r="F121" s="29"/>
      <c r="G121" s="7"/>
    </row>
    <row r="122" spans="1:7" ht="39">
      <c r="A122" s="35" t="s">
        <v>6</v>
      </c>
      <c r="B122" s="15" t="s">
        <v>175</v>
      </c>
      <c r="C122" s="16">
        <v>22000</v>
      </c>
      <c r="D122" s="16">
        <v>0</v>
      </c>
      <c r="E122" s="36">
        <f>D122/C122</f>
        <v>0</v>
      </c>
      <c r="F122" s="29"/>
      <c r="G122" s="7"/>
    </row>
    <row r="123" spans="1:7" ht="39">
      <c r="A123" s="35" t="s">
        <v>6</v>
      </c>
      <c r="B123" s="15" t="s">
        <v>176</v>
      </c>
      <c r="C123" s="16">
        <v>0</v>
      </c>
      <c r="D123" s="16">
        <v>21742.5</v>
      </c>
      <c r="E123" s="36"/>
      <c r="F123" s="29"/>
      <c r="G123" s="7"/>
    </row>
    <row r="124" spans="1:7" ht="64.5">
      <c r="A124" s="35" t="s">
        <v>177</v>
      </c>
      <c r="B124" s="15" t="s">
        <v>178</v>
      </c>
      <c r="C124" s="16">
        <v>-800</v>
      </c>
      <c r="D124" s="16">
        <v>0</v>
      </c>
      <c r="E124" s="36">
        <f>D124/C124</f>
        <v>0</v>
      </c>
      <c r="F124" s="29"/>
      <c r="G124" s="7"/>
    </row>
    <row r="125" spans="1:7" ht="64.5">
      <c r="A125" s="35" t="s">
        <v>177</v>
      </c>
      <c r="B125" s="15" t="s">
        <v>179</v>
      </c>
      <c r="C125" s="16">
        <v>0</v>
      </c>
      <c r="D125" s="16">
        <v>-800</v>
      </c>
      <c r="E125" s="36"/>
      <c r="F125" s="29"/>
      <c r="G125" s="7"/>
    </row>
    <row r="126" spans="1:7" ht="25.5">
      <c r="A126" s="35" t="s">
        <v>180</v>
      </c>
      <c r="B126" s="15" t="s">
        <v>181</v>
      </c>
      <c r="C126" s="16">
        <v>22500</v>
      </c>
      <c r="D126" s="16">
        <v>0</v>
      </c>
      <c r="E126" s="36">
        <f>D126/C126</f>
        <v>0</v>
      </c>
      <c r="F126" s="29"/>
      <c r="G126" s="7"/>
    </row>
    <row r="127" spans="1:7" ht="25.5">
      <c r="A127" s="35" t="s">
        <v>180</v>
      </c>
      <c r="B127" s="15" t="s">
        <v>182</v>
      </c>
      <c r="C127" s="16">
        <v>0</v>
      </c>
      <c r="D127" s="16">
        <v>23800</v>
      </c>
      <c r="E127" s="36"/>
      <c r="F127" s="29"/>
      <c r="G127" s="7"/>
    </row>
    <row r="128" spans="1:7" ht="39">
      <c r="A128" s="35" t="s">
        <v>6</v>
      </c>
      <c r="B128" s="15" t="s">
        <v>183</v>
      </c>
      <c r="C128" s="16">
        <v>221000</v>
      </c>
      <c r="D128" s="16">
        <v>0</v>
      </c>
      <c r="E128" s="36">
        <f>D128/C128</f>
        <v>0</v>
      </c>
      <c r="F128" s="29"/>
      <c r="G128" s="7"/>
    </row>
    <row r="129" spans="1:7" ht="39">
      <c r="A129" s="35" t="s">
        <v>6</v>
      </c>
      <c r="B129" s="15" t="s">
        <v>184</v>
      </c>
      <c r="C129" s="16">
        <v>0</v>
      </c>
      <c r="D129" s="16">
        <v>221000</v>
      </c>
      <c r="E129" s="36"/>
      <c r="F129" s="29"/>
      <c r="G129" s="7"/>
    </row>
    <row r="130" spans="1:7" ht="25.5">
      <c r="A130" s="35" t="s">
        <v>185</v>
      </c>
      <c r="B130" s="15" t="s">
        <v>186</v>
      </c>
      <c r="C130" s="16">
        <v>3000</v>
      </c>
      <c r="D130" s="16">
        <v>0</v>
      </c>
      <c r="E130" s="36">
        <f>D130/C130</f>
        <v>0</v>
      </c>
      <c r="F130" s="29"/>
      <c r="G130" s="7"/>
    </row>
    <row r="131" spans="1:7" ht="25.5">
      <c r="A131" s="35" t="s">
        <v>185</v>
      </c>
      <c r="B131" s="15" t="s">
        <v>187</v>
      </c>
      <c r="C131" s="16">
        <v>0</v>
      </c>
      <c r="D131" s="16">
        <v>3000</v>
      </c>
      <c r="E131" s="36"/>
      <c r="F131" s="29"/>
      <c r="G131" s="7"/>
    </row>
    <row r="132" spans="1:7" ht="64.5">
      <c r="A132" s="35" t="s">
        <v>188</v>
      </c>
      <c r="B132" s="15" t="s">
        <v>189</v>
      </c>
      <c r="C132" s="16">
        <v>9686800</v>
      </c>
      <c r="D132" s="16">
        <v>9949333.6</v>
      </c>
      <c r="E132" s="36">
        <f>D132/C132</f>
        <v>1.0271022009332287</v>
      </c>
      <c r="F132" s="29"/>
      <c r="G132" s="7"/>
    </row>
    <row r="133" spans="1:7" ht="78">
      <c r="A133" s="35" t="s">
        <v>190</v>
      </c>
      <c r="B133" s="15" t="s">
        <v>191</v>
      </c>
      <c r="C133" s="16">
        <v>1892450</v>
      </c>
      <c r="D133" s="16">
        <v>1892424.49</v>
      </c>
      <c r="E133" s="36">
        <f>D133/C133</f>
        <v>0.9999865201194219</v>
      </c>
      <c r="F133" s="29"/>
      <c r="G133" s="7"/>
    </row>
    <row r="134" spans="1:7" ht="25.5">
      <c r="A134" s="35" t="s">
        <v>192</v>
      </c>
      <c r="B134" s="15" t="s">
        <v>193</v>
      </c>
      <c r="C134" s="16">
        <v>330000</v>
      </c>
      <c r="D134" s="16">
        <v>328878.42</v>
      </c>
      <c r="E134" s="36">
        <f aca="true" t="shared" si="0" ref="E134:E166">D134/C134</f>
        <v>0.9966012727272727</v>
      </c>
      <c r="F134" s="29"/>
      <c r="G134" s="7"/>
    </row>
    <row r="135" spans="1:7" ht="78">
      <c r="A135" s="35" t="s">
        <v>194</v>
      </c>
      <c r="B135" s="15" t="s">
        <v>195</v>
      </c>
      <c r="C135" s="16">
        <v>6812700</v>
      </c>
      <c r="D135" s="16">
        <v>0</v>
      </c>
      <c r="E135" s="36">
        <f t="shared" si="0"/>
        <v>0</v>
      </c>
      <c r="F135" s="29"/>
      <c r="G135" s="7"/>
    </row>
    <row r="136" spans="1:7" ht="78">
      <c r="A136" s="35" t="s">
        <v>196</v>
      </c>
      <c r="B136" s="15" t="s">
        <v>197</v>
      </c>
      <c r="C136" s="16">
        <v>0</v>
      </c>
      <c r="D136" s="16">
        <v>6812700</v>
      </c>
      <c r="E136" s="36"/>
      <c r="F136" s="29"/>
      <c r="G136" s="7"/>
    </row>
    <row r="137" spans="1:7" ht="39">
      <c r="A137" s="35" t="s">
        <v>198</v>
      </c>
      <c r="B137" s="15" t="s">
        <v>199</v>
      </c>
      <c r="C137" s="16">
        <v>3712000</v>
      </c>
      <c r="D137" s="16">
        <v>3718868.15</v>
      </c>
      <c r="E137" s="36">
        <f t="shared" si="0"/>
        <v>1.0018502559267242</v>
      </c>
      <c r="F137" s="29"/>
      <c r="G137" s="7"/>
    </row>
    <row r="138" spans="1:7" ht="51.75">
      <c r="A138" s="35" t="s">
        <v>200</v>
      </c>
      <c r="B138" s="15" t="s">
        <v>201</v>
      </c>
      <c r="C138" s="16">
        <v>12000</v>
      </c>
      <c r="D138" s="16">
        <v>11774.01</v>
      </c>
      <c r="E138" s="36">
        <f t="shared" si="0"/>
        <v>0.9811675</v>
      </c>
      <c r="F138" s="29"/>
      <c r="G138" s="7"/>
    </row>
    <row r="139" spans="1:7" ht="39">
      <c r="A139" s="35" t="s">
        <v>6</v>
      </c>
      <c r="B139" s="15" t="s">
        <v>202</v>
      </c>
      <c r="C139" s="16">
        <v>153000</v>
      </c>
      <c r="D139" s="16">
        <v>157187.29</v>
      </c>
      <c r="E139" s="36">
        <f t="shared" si="0"/>
        <v>1.027367908496732</v>
      </c>
      <c r="F139" s="29"/>
      <c r="G139" s="7"/>
    </row>
    <row r="140" spans="1:7" ht="12.75">
      <c r="A140" s="35" t="s">
        <v>203</v>
      </c>
      <c r="B140" s="15" t="s">
        <v>204</v>
      </c>
      <c r="C140" s="16">
        <v>1000</v>
      </c>
      <c r="D140" s="16">
        <v>875</v>
      </c>
      <c r="E140" s="36">
        <f t="shared" si="0"/>
        <v>0.875</v>
      </c>
      <c r="F140" s="29"/>
      <c r="G140" s="7"/>
    </row>
    <row r="141" spans="1:7" ht="25.5">
      <c r="A141" s="35" t="s">
        <v>192</v>
      </c>
      <c r="B141" s="15" t="s">
        <v>205</v>
      </c>
      <c r="C141" s="16">
        <v>78018.23</v>
      </c>
      <c r="D141" s="16">
        <v>78018.23</v>
      </c>
      <c r="E141" s="36">
        <f t="shared" si="0"/>
        <v>1</v>
      </c>
      <c r="F141" s="29"/>
      <c r="G141" s="7"/>
    </row>
    <row r="142" spans="1:7" ht="25.5">
      <c r="A142" s="35" t="s">
        <v>206</v>
      </c>
      <c r="B142" s="15" t="s">
        <v>207</v>
      </c>
      <c r="C142" s="16">
        <v>212126400</v>
      </c>
      <c r="D142" s="16">
        <v>212126400</v>
      </c>
      <c r="E142" s="36">
        <f t="shared" si="0"/>
        <v>1</v>
      </c>
      <c r="F142" s="29"/>
      <c r="G142" s="7"/>
    </row>
    <row r="143" spans="1:7" ht="25.5">
      <c r="A143" s="35" t="s">
        <v>208</v>
      </c>
      <c r="B143" s="15" t="s">
        <v>209</v>
      </c>
      <c r="C143" s="16">
        <v>3931096.75</v>
      </c>
      <c r="D143" s="16">
        <v>3931096.75</v>
      </c>
      <c r="E143" s="36">
        <f t="shared" si="0"/>
        <v>1</v>
      </c>
      <c r="F143" s="29"/>
      <c r="G143" s="7"/>
    </row>
    <row r="144" spans="1:7" ht="25.5">
      <c r="A144" s="35" t="s">
        <v>210</v>
      </c>
      <c r="B144" s="15" t="s">
        <v>211</v>
      </c>
      <c r="C144" s="16">
        <v>4258816</v>
      </c>
      <c r="D144" s="16">
        <v>4258816</v>
      </c>
      <c r="E144" s="36">
        <f t="shared" si="0"/>
        <v>1</v>
      </c>
      <c r="F144" s="29"/>
      <c r="G144" s="7"/>
    </row>
    <row r="145" spans="1:7" ht="25.5">
      <c r="A145" s="35" t="s">
        <v>212</v>
      </c>
      <c r="B145" s="15" t="s">
        <v>213</v>
      </c>
      <c r="C145" s="16">
        <v>20407000</v>
      </c>
      <c r="D145" s="16">
        <v>20407000</v>
      </c>
      <c r="E145" s="36">
        <f t="shared" si="0"/>
        <v>1</v>
      </c>
      <c r="F145" s="29"/>
      <c r="G145" s="7"/>
    </row>
    <row r="146" spans="1:7" ht="78">
      <c r="A146" s="35" t="s">
        <v>214</v>
      </c>
      <c r="B146" s="15" t="s">
        <v>215</v>
      </c>
      <c r="C146" s="16">
        <v>19982377</v>
      </c>
      <c r="D146" s="16">
        <v>19982377</v>
      </c>
      <c r="E146" s="36">
        <f t="shared" si="0"/>
        <v>1</v>
      </c>
      <c r="F146" s="29"/>
      <c r="G146" s="7"/>
    </row>
    <row r="147" spans="1:7" ht="12.75">
      <c r="A147" s="35" t="s">
        <v>216</v>
      </c>
      <c r="B147" s="15" t="s">
        <v>217</v>
      </c>
      <c r="C147" s="16">
        <v>48009738.18</v>
      </c>
      <c r="D147" s="16">
        <v>48009738.18</v>
      </c>
      <c r="E147" s="36">
        <f t="shared" si="0"/>
        <v>1</v>
      </c>
      <c r="F147" s="29"/>
      <c r="G147" s="7"/>
    </row>
    <row r="148" spans="1:7" ht="51.75">
      <c r="A148" s="35" t="s">
        <v>218</v>
      </c>
      <c r="B148" s="15" t="s">
        <v>219</v>
      </c>
      <c r="C148" s="16">
        <v>5900</v>
      </c>
      <c r="D148" s="16">
        <v>600</v>
      </c>
      <c r="E148" s="36">
        <f t="shared" si="0"/>
        <v>0.1016949152542373</v>
      </c>
      <c r="F148" s="29"/>
      <c r="G148" s="7"/>
    </row>
    <row r="149" spans="1:7" ht="39">
      <c r="A149" s="35" t="s">
        <v>220</v>
      </c>
      <c r="B149" s="15" t="s">
        <v>221</v>
      </c>
      <c r="C149" s="16">
        <v>21723900</v>
      </c>
      <c r="D149" s="16">
        <v>21723900</v>
      </c>
      <c r="E149" s="36">
        <f t="shared" si="0"/>
        <v>1</v>
      </c>
      <c r="F149" s="29"/>
      <c r="G149" s="7"/>
    </row>
    <row r="150" spans="1:7" ht="25.5">
      <c r="A150" s="35" t="s">
        <v>222</v>
      </c>
      <c r="B150" s="15" t="s">
        <v>223</v>
      </c>
      <c r="C150" s="16">
        <v>352800</v>
      </c>
      <c r="D150" s="16">
        <v>352800</v>
      </c>
      <c r="E150" s="36">
        <f t="shared" si="0"/>
        <v>1</v>
      </c>
      <c r="F150" s="29"/>
      <c r="G150" s="7"/>
    </row>
    <row r="151" spans="1:7" ht="51.75">
      <c r="A151" s="35" t="s">
        <v>224</v>
      </c>
      <c r="B151" s="15" t="s">
        <v>225</v>
      </c>
      <c r="C151" s="16">
        <v>2267200</v>
      </c>
      <c r="D151" s="16">
        <v>2267200</v>
      </c>
      <c r="E151" s="36">
        <f t="shared" si="0"/>
        <v>1</v>
      </c>
      <c r="F151" s="29"/>
      <c r="G151" s="7"/>
    </row>
    <row r="152" spans="1:7" ht="12.75">
      <c r="A152" s="35" t="s">
        <v>226</v>
      </c>
      <c r="B152" s="15" t="s">
        <v>227</v>
      </c>
      <c r="C152" s="16">
        <v>221873700</v>
      </c>
      <c r="D152" s="16">
        <v>221873700</v>
      </c>
      <c r="E152" s="36">
        <f t="shared" si="0"/>
        <v>1</v>
      </c>
      <c r="F152" s="29"/>
      <c r="G152" s="7"/>
    </row>
    <row r="153" spans="1:7" ht="51.75">
      <c r="A153" s="35" t="s">
        <v>228</v>
      </c>
      <c r="B153" s="15" t="s">
        <v>229</v>
      </c>
      <c r="C153" s="16">
        <v>2500000</v>
      </c>
      <c r="D153" s="16">
        <v>2500000</v>
      </c>
      <c r="E153" s="36">
        <f t="shared" si="0"/>
        <v>1</v>
      </c>
      <c r="F153" s="29"/>
      <c r="G153" s="7"/>
    </row>
    <row r="154" spans="1:7" ht="39">
      <c r="A154" s="35" t="s">
        <v>230</v>
      </c>
      <c r="B154" s="15" t="s">
        <v>231</v>
      </c>
      <c r="C154" s="16">
        <v>-57344664.81</v>
      </c>
      <c r="D154" s="16">
        <v>-57344664.81</v>
      </c>
      <c r="E154" s="36">
        <f t="shared" si="0"/>
        <v>1</v>
      </c>
      <c r="F154" s="29"/>
      <c r="G154" s="7"/>
    </row>
    <row r="155" spans="1:7" ht="39">
      <c r="A155" s="35" t="s">
        <v>232</v>
      </c>
      <c r="B155" s="15" t="s">
        <v>233</v>
      </c>
      <c r="C155" s="16">
        <v>118037.19</v>
      </c>
      <c r="D155" s="16">
        <v>118037.19</v>
      </c>
      <c r="E155" s="36">
        <f t="shared" si="0"/>
        <v>1</v>
      </c>
      <c r="F155" s="29"/>
      <c r="G155" s="7"/>
    </row>
    <row r="156" spans="1:7" ht="25.5">
      <c r="A156" s="35" t="s">
        <v>192</v>
      </c>
      <c r="B156" s="15" t="s">
        <v>234</v>
      </c>
      <c r="C156" s="16">
        <v>900</v>
      </c>
      <c r="D156" s="16">
        <v>900</v>
      </c>
      <c r="E156" s="36">
        <f t="shared" si="0"/>
        <v>1</v>
      </c>
      <c r="F156" s="29"/>
      <c r="G156" s="7"/>
    </row>
    <row r="157" spans="1:7" ht="39">
      <c r="A157" s="35" t="s">
        <v>6</v>
      </c>
      <c r="B157" s="15" t="s">
        <v>235</v>
      </c>
      <c r="C157" s="16">
        <v>282000</v>
      </c>
      <c r="D157" s="16">
        <v>281221.88</v>
      </c>
      <c r="E157" s="36">
        <f t="shared" si="0"/>
        <v>0.9972407092198582</v>
      </c>
      <c r="F157" s="29"/>
      <c r="G157" s="7"/>
    </row>
    <row r="158" spans="1:7" ht="25.5">
      <c r="A158" s="35" t="s">
        <v>236</v>
      </c>
      <c r="B158" s="15" t="s">
        <v>237</v>
      </c>
      <c r="C158" s="16">
        <v>337771.76</v>
      </c>
      <c r="D158" s="16">
        <v>337771.76</v>
      </c>
      <c r="E158" s="36">
        <f t="shared" si="0"/>
        <v>1</v>
      </c>
      <c r="F158" s="29"/>
      <c r="G158" s="7"/>
    </row>
    <row r="159" spans="1:7" ht="51.75">
      <c r="A159" s="35" t="s">
        <v>238</v>
      </c>
      <c r="B159" s="15" t="s">
        <v>239</v>
      </c>
      <c r="C159" s="16">
        <v>17582</v>
      </c>
      <c r="D159" s="16">
        <v>17582.4</v>
      </c>
      <c r="E159" s="36">
        <f t="shared" si="0"/>
        <v>1.0000227505403254</v>
      </c>
      <c r="F159" s="29"/>
      <c r="G159" s="7"/>
    </row>
    <row r="160" spans="1:7" ht="64.5">
      <c r="A160" s="35" t="s">
        <v>240</v>
      </c>
      <c r="B160" s="15" t="s">
        <v>241</v>
      </c>
      <c r="C160" s="16">
        <v>3600000</v>
      </c>
      <c r="D160" s="16">
        <v>0</v>
      </c>
      <c r="E160" s="36">
        <f t="shared" si="0"/>
        <v>0</v>
      </c>
      <c r="F160" s="29"/>
      <c r="G160" s="7"/>
    </row>
    <row r="161" spans="1:7" ht="64.5">
      <c r="A161" s="35" t="s">
        <v>240</v>
      </c>
      <c r="B161" s="15" t="s">
        <v>242</v>
      </c>
      <c r="C161" s="16">
        <v>0</v>
      </c>
      <c r="D161" s="16">
        <v>3677941.35</v>
      </c>
      <c r="E161" s="36"/>
      <c r="F161" s="29"/>
      <c r="G161" s="7"/>
    </row>
    <row r="162" spans="1:7" ht="51.75">
      <c r="A162" s="35" t="s">
        <v>243</v>
      </c>
      <c r="B162" s="15" t="s">
        <v>244</v>
      </c>
      <c r="C162" s="16">
        <v>1399200</v>
      </c>
      <c r="D162" s="16">
        <v>1399108</v>
      </c>
      <c r="E162" s="36">
        <f t="shared" si="0"/>
        <v>0.9999342481417953</v>
      </c>
      <c r="F162" s="29"/>
      <c r="G162" s="7"/>
    </row>
    <row r="163" spans="1:7" ht="90.75">
      <c r="A163" s="35" t="s">
        <v>245</v>
      </c>
      <c r="B163" s="15" t="s">
        <v>246</v>
      </c>
      <c r="C163" s="16">
        <v>7279900</v>
      </c>
      <c r="D163" s="16">
        <v>0</v>
      </c>
      <c r="E163" s="36">
        <f t="shared" si="0"/>
        <v>0</v>
      </c>
      <c r="F163" s="29"/>
      <c r="G163" s="7"/>
    </row>
    <row r="164" spans="1:7" ht="78">
      <c r="A164" s="35" t="s">
        <v>247</v>
      </c>
      <c r="B164" s="15" t="s">
        <v>248</v>
      </c>
      <c r="C164" s="16">
        <v>0</v>
      </c>
      <c r="D164" s="16">
        <v>7260455.96</v>
      </c>
      <c r="E164" s="36"/>
      <c r="F164" s="29"/>
      <c r="G164" s="7"/>
    </row>
    <row r="165" spans="1:7" ht="90.75">
      <c r="A165" s="35" t="s">
        <v>249</v>
      </c>
      <c r="B165" s="15" t="s">
        <v>250</v>
      </c>
      <c r="C165" s="16">
        <v>0</v>
      </c>
      <c r="D165" s="16">
        <v>142945.54</v>
      </c>
      <c r="E165" s="36"/>
      <c r="F165" s="29"/>
      <c r="G165" s="7"/>
    </row>
    <row r="166" spans="1:7" ht="13.5" thickBot="1">
      <c r="A166" s="37" t="s">
        <v>203</v>
      </c>
      <c r="B166" s="38" t="s">
        <v>251</v>
      </c>
      <c r="C166" s="39">
        <v>490200</v>
      </c>
      <c r="D166" s="39">
        <v>490165.05</v>
      </c>
      <c r="E166" s="40">
        <f t="shared" si="0"/>
        <v>0.9999287025703795</v>
      </c>
      <c r="F166" s="29"/>
      <c r="G166" s="7"/>
    </row>
  </sheetData>
  <sheetProtection/>
  <mergeCells count="2">
    <mergeCell ref="C1:E1"/>
    <mergeCell ref="A2:D2"/>
  </mergeCells>
  <printOptions/>
  <pageMargins left="0.7874015748031497" right="0.3937007874015748" top="0.3937007874015748" bottom="0.3937007874015748" header="0.3937007874015748" footer="0.5118110236220472"/>
  <pageSetup fitToHeight="8" horizontalDpi="600" verticalDpi="600" orientation="portrait" paperSize="9" scale="75" r:id="rId1"/>
  <rowBreaks count="1" manualBreakCount="1">
    <brk id="16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40.75390625" style="0" customWidth="1"/>
    <col min="2" max="4" width="13.75390625" style="0" customWidth="1"/>
  </cols>
  <sheetData>
    <row r="1" spans="1:4" ht="87" customHeight="1">
      <c r="A1" s="82"/>
      <c r="B1" s="215" t="s">
        <v>1184</v>
      </c>
      <c r="C1" s="215"/>
      <c r="D1" s="215"/>
    </row>
    <row r="2" spans="1:4" ht="27.75" customHeight="1">
      <c r="A2" s="245" t="s">
        <v>1104</v>
      </c>
      <c r="B2" s="245"/>
      <c r="C2" s="245"/>
      <c r="D2" s="245"/>
    </row>
    <row r="3" spans="1:4" ht="13.5" thickBot="1">
      <c r="A3" s="82"/>
      <c r="B3" s="82"/>
      <c r="C3" s="146" t="s">
        <v>265</v>
      </c>
      <c r="D3" s="147"/>
    </row>
    <row r="4" spans="1:4" ht="51.75">
      <c r="A4" s="127" t="s">
        <v>1099</v>
      </c>
      <c r="B4" s="128" t="s">
        <v>1003</v>
      </c>
      <c r="C4" s="129" t="s">
        <v>3</v>
      </c>
      <c r="D4" s="130" t="s">
        <v>267</v>
      </c>
    </row>
    <row r="5" spans="1:4" ht="25.5" customHeight="1">
      <c r="A5" s="148" t="s">
        <v>1100</v>
      </c>
      <c r="B5" s="103">
        <f>B6</f>
        <v>2631627.1999999997</v>
      </c>
      <c r="C5" s="103">
        <f>C6</f>
        <v>2631627.1999999997</v>
      </c>
      <c r="D5" s="104">
        <f aca="true" t="shared" si="0" ref="D5:D10">C5/B5</f>
        <v>1</v>
      </c>
    </row>
    <row r="6" spans="1:4" ht="31.5" customHeight="1">
      <c r="A6" s="149" t="s">
        <v>1101</v>
      </c>
      <c r="B6" s="151">
        <f>B7+B8+B9</f>
        <v>2631627.1999999997</v>
      </c>
      <c r="C6" s="151">
        <f>C7+C8+C9</f>
        <v>2631627.1999999997</v>
      </c>
      <c r="D6" s="109">
        <f t="shared" si="0"/>
        <v>1</v>
      </c>
    </row>
    <row r="7" spans="1:4" ht="18.75" customHeight="1">
      <c r="A7" s="149" t="s">
        <v>1102</v>
      </c>
      <c r="B7" s="151">
        <v>2022401.49</v>
      </c>
      <c r="C7" s="151">
        <v>2022401.49</v>
      </c>
      <c r="D7" s="109">
        <f t="shared" si="0"/>
        <v>1</v>
      </c>
    </row>
    <row r="8" spans="1:4" ht="43.5" customHeight="1">
      <c r="A8" s="164" t="s">
        <v>1105</v>
      </c>
      <c r="B8" s="151">
        <v>380260.08</v>
      </c>
      <c r="C8" s="151">
        <v>380260.08</v>
      </c>
      <c r="D8" s="109">
        <f t="shared" si="0"/>
        <v>1</v>
      </c>
    </row>
    <row r="9" spans="1:4" ht="30.75" customHeight="1">
      <c r="A9" s="84" t="s">
        <v>1106</v>
      </c>
      <c r="B9" s="151">
        <v>228965.63</v>
      </c>
      <c r="C9" s="151">
        <v>228965.63</v>
      </c>
      <c r="D9" s="109">
        <f t="shared" si="0"/>
        <v>1</v>
      </c>
    </row>
    <row r="10" spans="1:4" ht="16.5" customHeight="1" thickBot="1">
      <c r="A10" s="150" t="s">
        <v>1103</v>
      </c>
      <c r="B10" s="152">
        <f>B5</f>
        <v>2631627.1999999997</v>
      </c>
      <c r="C10" s="152">
        <f>C5</f>
        <v>2631627.1999999997</v>
      </c>
      <c r="D10" s="153">
        <f t="shared" si="0"/>
        <v>1</v>
      </c>
    </row>
    <row r="11" spans="1:4" ht="12.75">
      <c r="A11" s="91"/>
      <c r="B11" s="91"/>
      <c r="C11" s="91"/>
      <c r="D11" s="91"/>
    </row>
  </sheetData>
  <sheetProtection/>
  <mergeCells count="2">
    <mergeCell ref="B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34.75390625" style="0" customWidth="1"/>
    <col min="2" max="4" width="15.75390625" style="0" customWidth="1"/>
    <col min="5" max="5" width="10.75390625" style="0" customWidth="1"/>
  </cols>
  <sheetData>
    <row r="1" spans="1:5" ht="73.5" customHeight="1">
      <c r="A1" s="116"/>
      <c r="B1" s="116"/>
      <c r="C1" s="215" t="s">
        <v>1185</v>
      </c>
      <c r="D1" s="215"/>
      <c r="E1" s="215"/>
    </row>
    <row r="2" spans="1:5" ht="31.5" customHeight="1">
      <c r="A2" s="247" t="s">
        <v>1155</v>
      </c>
      <c r="B2" s="247"/>
      <c r="C2" s="247"/>
      <c r="D2" s="247"/>
      <c r="E2" s="247"/>
    </row>
    <row r="3" spans="1:5" ht="13.5" thickBot="1">
      <c r="A3" s="154"/>
      <c r="B3" s="154"/>
      <c r="C3" s="154"/>
      <c r="D3" s="146" t="s">
        <v>265</v>
      </c>
      <c r="E3" s="154"/>
    </row>
    <row r="4" spans="1:5" ht="39">
      <c r="A4" s="173" t="s">
        <v>1107</v>
      </c>
      <c r="B4" s="139" t="s">
        <v>1108</v>
      </c>
      <c r="C4" s="139" t="s">
        <v>1003</v>
      </c>
      <c r="D4" s="174" t="s">
        <v>3</v>
      </c>
      <c r="E4" s="175" t="s">
        <v>267</v>
      </c>
    </row>
    <row r="5" spans="1:5" ht="39">
      <c r="A5" s="158"/>
      <c r="B5" s="159" t="s">
        <v>1109</v>
      </c>
      <c r="C5" s="160">
        <f>C6+C7+C8+C9+C10+C11</f>
        <v>20901200</v>
      </c>
      <c r="D5" s="160">
        <f>D6+D7+D8+D9+D10+D11</f>
        <v>20895900</v>
      </c>
      <c r="E5" s="184">
        <f>D5/C5</f>
        <v>0.9997464260425238</v>
      </c>
    </row>
    <row r="6" spans="1:5" ht="78">
      <c r="A6" s="161" t="s">
        <v>1139</v>
      </c>
      <c r="B6" s="162"/>
      <c r="C6" s="163">
        <v>1054900</v>
      </c>
      <c r="D6" s="171">
        <v>1054900</v>
      </c>
      <c r="E6" s="184">
        <f aca="true" t="shared" si="0" ref="E6:E50">D6/C6</f>
        <v>1</v>
      </c>
    </row>
    <row r="7" spans="1:5" ht="64.5">
      <c r="A7" s="164" t="s">
        <v>1110</v>
      </c>
      <c r="B7" s="162"/>
      <c r="C7" s="163">
        <v>23400</v>
      </c>
      <c r="D7" s="171">
        <v>23400</v>
      </c>
      <c r="E7" s="184">
        <f t="shared" si="0"/>
        <v>1</v>
      </c>
    </row>
    <row r="8" spans="1:5" ht="165" customHeight="1">
      <c r="A8" s="165" t="s">
        <v>1111</v>
      </c>
      <c r="B8" s="162"/>
      <c r="C8" s="163">
        <v>5900</v>
      </c>
      <c r="D8" s="171">
        <v>600</v>
      </c>
      <c r="E8" s="184">
        <f t="shared" si="0"/>
        <v>0.1016949152542373</v>
      </c>
    </row>
    <row r="9" spans="1:5" ht="78.75" customHeight="1">
      <c r="A9" s="165" t="s">
        <v>1112</v>
      </c>
      <c r="B9" s="162"/>
      <c r="C9" s="163">
        <v>30000</v>
      </c>
      <c r="D9" s="171">
        <v>30000</v>
      </c>
      <c r="E9" s="184">
        <f t="shared" si="0"/>
        <v>1</v>
      </c>
    </row>
    <row r="10" spans="1:5" ht="66" customHeight="1">
      <c r="A10" s="165" t="s">
        <v>1113</v>
      </c>
      <c r="B10" s="162"/>
      <c r="C10" s="163">
        <v>17287000</v>
      </c>
      <c r="D10" s="171">
        <v>17287000</v>
      </c>
      <c r="E10" s="184">
        <f t="shared" si="0"/>
        <v>1</v>
      </c>
    </row>
    <row r="11" spans="1:5" ht="90.75">
      <c r="A11" s="166" t="s">
        <v>1138</v>
      </c>
      <c r="B11" s="162"/>
      <c r="C11" s="163">
        <v>2500000</v>
      </c>
      <c r="D11" s="171">
        <v>2500000</v>
      </c>
      <c r="E11" s="184">
        <f t="shared" si="0"/>
        <v>1</v>
      </c>
    </row>
    <row r="12" spans="1:5" ht="51.75">
      <c r="A12" s="158"/>
      <c r="B12" s="167" t="s">
        <v>1114</v>
      </c>
      <c r="C12" s="160">
        <f>C13+C14+C15</f>
        <v>6124900</v>
      </c>
      <c r="D12" s="160">
        <f>D13+D14+D15</f>
        <v>6124900</v>
      </c>
      <c r="E12" s="184">
        <f t="shared" si="0"/>
        <v>1</v>
      </c>
    </row>
    <row r="13" spans="1:5" ht="115.5" customHeight="1">
      <c r="A13" s="84" t="s">
        <v>1115</v>
      </c>
      <c r="B13" s="167"/>
      <c r="C13" s="163">
        <v>3144800</v>
      </c>
      <c r="D13" s="171">
        <v>3144800</v>
      </c>
      <c r="E13" s="184">
        <f t="shared" si="0"/>
        <v>1</v>
      </c>
    </row>
    <row r="14" spans="1:5" ht="103.5">
      <c r="A14" s="84" t="s">
        <v>1116</v>
      </c>
      <c r="B14" s="167"/>
      <c r="C14" s="163">
        <v>2840100</v>
      </c>
      <c r="D14" s="171">
        <v>2840100</v>
      </c>
      <c r="E14" s="184">
        <f t="shared" si="0"/>
        <v>1</v>
      </c>
    </row>
    <row r="15" spans="1:5" ht="64.5">
      <c r="A15" s="84" t="s">
        <v>1117</v>
      </c>
      <c r="B15" s="167"/>
      <c r="C15" s="163">
        <v>140000</v>
      </c>
      <c r="D15" s="171">
        <v>140000</v>
      </c>
      <c r="E15" s="184">
        <f t="shared" si="0"/>
        <v>1</v>
      </c>
    </row>
    <row r="16" spans="1:5" ht="64.5">
      <c r="A16" s="158"/>
      <c r="B16" s="167" t="s">
        <v>1118</v>
      </c>
      <c r="C16" s="160">
        <f>C17+C18+C19+C20+C21+C22+C23+C24+C25+C26+C27+C28+C29+C30+C31+C32+C33</f>
        <v>257940800</v>
      </c>
      <c r="D16" s="160">
        <f>D17+D18+D19+D20+D21+D22+D23+D24+D25+D26+D27+D28+D29+D30+D31+D32+D33</f>
        <v>257940800</v>
      </c>
      <c r="E16" s="184">
        <f t="shared" si="0"/>
        <v>1</v>
      </c>
    </row>
    <row r="17" spans="1:5" ht="181.5">
      <c r="A17" s="164" t="s">
        <v>1119</v>
      </c>
      <c r="B17" s="162"/>
      <c r="C17" s="163">
        <v>6086900</v>
      </c>
      <c r="D17" s="171">
        <v>6086900</v>
      </c>
      <c r="E17" s="184">
        <f t="shared" si="0"/>
        <v>1</v>
      </c>
    </row>
    <row r="18" spans="1:5" ht="234">
      <c r="A18" s="164" t="s">
        <v>1140</v>
      </c>
      <c r="B18" s="162"/>
      <c r="C18" s="163">
        <v>122809800</v>
      </c>
      <c r="D18" s="171">
        <v>122809800</v>
      </c>
      <c r="E18" s="184">
        <f t="shared" si="0"/>
        <v>1</v>
      </c>
    </row>
    <row r="19" spans="1:5" ht="220.5">
      <c r="A19" s="164" t="s">
        <v>1141</v>
      </c>
      <c r="B19" s="162"/>
      <c r="C19" s="163">
        <v>1032600</v>
      </c>
      <c r="D19" s="171">
        <v>1032600</v>
      </c>
      <c r="E19" s="184">
        <f t="shared" si="0"/>
        <v>1</v>
      </c>
    </row>
    <row r="20" spans="1:5" ht="234">
      <c r="A20" s="164" t="s">
        <v>1142</v>
      </c>
      <c r="B20" s="162"/>
      <c r="C20" s="163">
        <v>98031300</v>
      </c>
      <c r="D20" s="171">
        <v>98031300</v>
      </c>
      <c r="E20" s="184">
        <f t="shared" si="0"/>
        <v>1</v>
      </c>
    </row>
    <row r="21" spans="1:5" ht="129.75">
      <c r="A21" s="164" t="s">
        <v>1143</v>
      </c>
      <c r="B21" s="162"/>
      <c r="C21" s="163">
        <v>8760200</v>
      </c>
      <c r="D21" s="171">
        <v>8760200</v>
      </c>
      <c r="E21" s="184">
        <f t="shared" si="0"/>
        <v>1</v>
      </c>
    </row>
    <row r="22" spans="1:5" ht="103.5">
      <c r="A22" s="164" t="s">
        <v>1144</v>
      </c>
      <c r="B22" s="162"/>
      <c r="C22" s="163">
        <v>352800</v>
      </c>
      <c r="D22" s="171">
        <v>352800</v>
      </c>
      <c r="E22" s="184">
        <f t="shared" si="0"/>
        <v>1</v>
      </c>
    </row>
    <row r="23" spans="1:5" ht="103.5">
      <c r="A23" s="164" t="s">
        <v>1145</v>
      </c>
      <c r="B23" s="162"/>
      <c r="C23" s="163">
        <v>58800</v>
      </c>
      <c r="D23" s="171">
        <v>58800</v>
      </c>
      <c r="E23" s="184">
        <f t="shared" si="0"/>
        <v>1</v>
      </c>
    </row>
    <row r="24" spans="1:5" ht="90.75">
      <c r="A24" s="84" t="s">
        <v>1120</v>
      </c>
      <c r="B24" s="162"/>
      <c r="C24" s="163">
        <v>7837000</v>
      </c>
      <c r="D24" s="171">
        <v>7837000</v>
      </c>
      <c r="E24" s="184">
        <f t="shared" si="0"/>
        <v>1</v>
      </c>
    </row>
    <row r="25" spans="1:5" ht="142.5">
      <c r="A25" s="84" t="s">
        <v>1121</v>
      </c>
      <c r="B25" s="162"/>
      <c r="C25" s="163">
        <v>2198000</v>
      </c>
      <c r="D25" s="171">
        <v>2198000</v>
      </c>
      <c r="E25" s="184">
        <f t="shared" si="0"/>
        <v>1</v>
      </c>
    </row>
    <row r="26" spans="1:5" ht="78">
      <c r="A26" s="84" t="s">
        <v>1122</v>
      </c>
      <c r="B26" s="162"/>
      <c r="C26" s="163">
        <v>991200</v>
      </c>
      <c r="D26" s="171">
        <v>991200</v>
      </c>
      <c r="E26" s="184">
        <f t="shared" si="0"/>
        <v>1</v>
      </c>
    </row>
    <row r="27" spans="1:5" ht="103.5">
      <c r="A27" s="164" t="s">
        <v>1123</v>
      </c>
      <c r="B27" s="162"/>
      <c r="C27" s="163">
        <v>2000000</v>
      </c>
      <c r="D27" s="171">
        <v>2000000</v>
      </c>
      <c r="E27" s="184">
        <f t="shared" si="0"/>
        <v>1</v>
      </c>
    </row>
    <row r="28" spans="1:5" ht="64.5">
      <c r="A28" s="164" t="s">
        <v>1124</v>
      </c>
      <c r="B28" s="162"/>
      <c r="C28" s="163">
        <v>1000000</v>
      </c>
      <c r="D28" s="171">
        <v>1000000</v>
      </c>
      <c r="E28" s="184">
        <f t="shared" si="0"/>
        <v>1</v>
      </c>
    </row>
    <row r="29" spans="1:5" ht="117">
      <c r="A29" s="164" t="s">
        <v>1125</v>
      </c>
      <c r="B29" s="162"/>
      <c r="C29" s="163">
        <v>931800</v>
      </c>
      <c r="D29" s="171">
        <v>931800</v>
      </c>
      <c r="E29" s="184">
        <f t="shared" si="0"/>
        <v>1</v>
      </c>
    </row>
    <row r="30" spans="1:5" ht="64.5">
      <c r="A30" s="84" t="s">
        <v>1126</v>
      </c>
      <c r="B30" s="162"/>
      <c r="C30" s="163">
        <v>298000</v>
      </c>
      <c r="D30" s="171">
        <v>298000</v>
      </c>
      <c r="E30" s="184">
        <f t="shared" si="0"/>
        <v>1</v>
      </c>
    </row>
    <row r="31" spans="1:5" ht="64.5">
      <c r="A31" s="84" t="s">
        <v>1127</v>
      </c>
      <c r="B31" s="162"/>
      <c r="C31" s="163">
        <v>3120000</v>
      </c>
      <c r="D31" s="171">
        <v>3120000</v>
      </c>
      <c r="E31" s="184">
        <f t="shared" si="0"/>
        <v>1</v>
      </c>
    </row>
    <row r="32" spans="1:5" ht="64.5">
      <c r="A32" s="84" t="s">
        <v>1128</v>
      </c>
      <c r="B32" s="162"/>
      <c r="C32" s="163">
        <v>780000</v>
      </c>
      <c r="D32" s="171">
        <v>780000</v>
      </c>
      <c r="E32" s="184">
        <f t="shared" si="0"/>
        <v>1</v>
      </c>
    </row>
    <row r="33" spans="1:5" ht="142.5">
      <c r="A33" s="164" t="s">
        <v>1154</v>
      </c>
      <c r="B33" s="162"/>
      <c r="C33" s="163">
        <v>1652400</v>
      </c>
      <c r="D33" s="171">
        <v>1652400</v>
      </c>
      <c r="E33" s="184">
        <f t="shared" si="0"/>
        <v>1</v>
      </c>
    </row>
    <row r="34" spans="1:5" ht="78">
      <c r="A34" s="158"/>
      <c r="B34" s="167" t="s">
        <v>1129</v>
      </c>
      <c r="C34" s="160">
        <f>C35+C36+C37+C38+C39+C40+C41+C42+C43+C44+C45+C46+C47+C48+C49</f>
        <v>136277086.87</v>
      </c>
      <c r="D34" s="160">
        <f>D35+D36+D37+D38+D39+D40+D41+D42+D43+D44+D45+D46+D47+D48+D49</f>
        <v>136277086.87</v>
      </c>
      <c r="E34" s="184">
        <f t="shared" si="0"/>
        <v>1</v>
      </c>
    </row>
    <row r="35" spans="1:5" ht="181.5">
      <c r="A35" s="164" t="s">
        <v>1130</v>
      </c>
      <c r="B35" s="167"/>
      <c r="C35" s="163">
        <v>5535100</v>
      </c>
      <c r="D35" s="171">
        <v>5535100</v>
      </c>
      <c r="E35" s="184">
        <f t="shared" si="0"/>
        <v>1</v>
      </c>
    </row>
    <row r="36" spans="1:5" ht="117">
      <c r="A36" s="164" t="s">
        <v>1131</v>
      </c>
      <c r="B36" s="167"/>
      <c r="C36" s="163">
        <v>2267200</v>
      </c>
      <c r="D36" s="171">
        <v>2267200</v>
      </c>
      <c r="E36" s="184">
        <f t="shared" si="0"/>
        <v>1</v>
      </c>
    </row>
    <row r="37" spans="1:5" ht="168" customHeight="1">
      <c r="A37" s="164" t="s">
        <v>1146</v>
      </c>
      <c r="B37" s="167"/>
      <c r="C37" s="163">
        <v>62100</v>
      </c>
      <c r="D37" s="171">
        <v>62100</v>
      </c>
      <c r="E37" s="184">
        <f t="shared" si="0"/>
        <v>1</v>
      </c>
    </row>
    <row r="38" spans="1:5" ht="168.75">
      <c r="A38" s="164" t="s">
        <v>1147</v>
      </c>
      <c r="B38" s="167"/>
      <c r="C38" s="163">
        <v>142500</v>
      </c>
      <c r="D38" s="171">
        <v>142500</v>
      </c>
      <c r="E38" s="184">
        <f t="shared" si="0"/>
        <v>1</v>
      </c>
    </row>
    <row r="39" spans="1:5" ht="64.5">
      <c r="A39" s="84" t="s">
        <v>1148</v>
      </c>
      <c r="B39" s="167"/>
      <c r="C39" s="163">
        <v>192200</v>
      </c>
      <c r="D39" s="171">
        <v>192200</v>
      </c>
      <c r="E39" s="184">
        <f t="shared" si="0"/>
        <v>1</v>
      </c>
    </row>
    <row r="40" spans="1:5" ht="168.75">
      <c r="A40" s="164" t="s">
        <v>1132</v>
      </c>
      <c r="B40" s="167"/>
      <c r="C40" s="163">
        <v>20000000</v>
      </c>
      <c r="D40" s="171">
        <v>20000000</v>
      </c>
      <c r="E40" s="184">
        <f t="shared" si="0"/>
        <v>1</v>
      </c>
    </row>
    <row r="41" spans="1:5" ht="129.75">
      <c r="A41" s="164" t="s">
        <v>1133</v>
      </c>
      <c r="B41" s="167"/>
      <c r="C41" s="163">
        <v>11548656.31</v>
      </c>
      <c r="D41" s="171">
        <v>11548656.31</v>
      </c>
      <c r="E41" s="184">
        <f t="shared" si="0"/>
        <v>1</v>
      </c>
    </row>
    <row r="42" spans="1:5" ht="25.5">
      <c r="A42" s="164" t="s">
        <v>1134</v>
      </c>
      <c r="B42" s="167"/>
      <c r="C42" s="163">
        <v>2560000</v>
      </c>
      <c r="D42" s="171">
        <v>2560000</v>
      </c>
      <c r="E42" s="184">
        <f t="shared" si="0"/>
        <v>1</v>
      </c>
    </row>
    <row r="43" spans="1:5" ht="90.75">
      <c r="A43" s="164" t="s">
        <v>1149</v>
      </c>
      <c r="B43" s="167"/>
      <c r="C43" s="163">
        <v>440000</v>
      </c>
      <c r="D43" s="171">
        <v>440000</v>
      </c>
      <c r="E43" s="184">
        <f t="shared" si="0"/>
        <v>1</v>
      </c>
    </row>
    <row r="44" spans="1:5" ht="103.5">
      <c r="A44" s="164" t="s">
        <v>1150</v>
      </c>
      <c r="B44" s="167"/>
      <c r="C44" s="163">
        <v>19982377</v>
      </c>
      <c r="D44" s="171">
        <v>19982377</v>
      </c>
      <c r="E44" s="184">
        <f t="shared" si="0"/>
        <v>1</v>
      </c>
    </row>
    <row r="45" spans="1:5" ht="64.5">
      <c r="A45" s="164" t="s">
        <v>1151</v>
      </c>
      <c r="B45" s="167"/>
      <c r="C45" s="163">
        <v>63990382.63</v>
      </c>
      <c r="D45" s="171">
        <v>63990382.63</v>
      </c>
      <c r="E45" s="184">
        <f t="shared" si="0"/>
        <v>1</v>
      </c>
    </row>
    <row r="46" spans="1:5" ht="234">
      <c r="A46" s="164" t="s">
        <v>1152</v>
      </c>
      <c r="B46" s="167"/>
      <c r="C46" s="163">
        <v>2626638.18</v>
      </c>
      <c r="D46" s="171">
        <v>2626638.18</v>
      </c>
      <c r="E46" s="184">
        <f t="shared" si="0"/>
        <v>1</v>
      </c>
    </row>
    <row r="47" spans="1:5" ht="156">
      <c r="A47" s="164" t="s">
        <v>1153</v>
      </c>
      <c r="B47" s="167"/>
      <c r="C47" s="163">
        <v>3931096.75</v>
      </c>
      <c r="D47" s="171">
        <v>3931096.75</v>
      </c>
      <c r="E47" s="184">
        <f t="shared" si="0"/>
        <v>1</v>
      </c>
    </row>
    <row r="48" spans="1:5" ht="117">
      <c r="A48" s="164" t="s">
        <v>1135</v>
      </c>
      <c r="B48" s="167"/>
      <c r="C48" s="168">
        <v>392420</v>
      </c>
      <c r="D48" s="172">
        <v>392420</v>
      </c>
      <c r="E48" s="184">
        <f t="shared" si="0"/>
        <v>1</v>
      </c>
    </row>
    <row r="49" spans="1:5" ht="117">
      <c r="A49" s="164" t="s">
        <v>1136</v>
      </c>
      <c r="B49" s="167"/>
      <c r="C49" s="168">
        <v>2606416</v>
      </c>
      <c r="D49" s="172">
        <v>2606416</v>
      </c>
      <c r="E49" s="184">
        <f t="shared" si="0"/>
        <v>1</v>
      </c>
    </row>
    <row r="50" spans="1:5" ht="13.5" thickBot="1">
      <c r="A50" s="169" t="s">
        <v>1137</v>
      </c>
      <c r="B50" s="170"/>
      <c r="C50" s="176">
        <f>C5+C12+C16+C34</f>
        <v>421243986.87</v>
      </c>
      <c r="D50" s="176">
        <f>D5+D12+D16+D34</f>
        <v>421238686.87</v>
      </c>
      <c r="E50" s="184">
        <f t="shared" si="0"/>
        <v>0.9999874182180276</v>
      </c>
    </row>
  </sheetData>
  <sheetProtection/>
  <mergeCells count="2">
    <mergeCell ref="C1:E1"/>
    <mergeCell ref="A2:E2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40.75390625" style="0" customWidth="1"/>
    <col min="2" max="3" width="14.75390625" style="0" customWidth="1"/>
    <col min="4" max="4" width="13.75390625" style="0" customWidth="1"/>
  </cols>
  <sheetData>
    <row r="1" spans="1:4" ht="77.25" customHeight="1">
      <c r="A1" s="82"/>
      <c r="B1" s="215" t="s">
        <v>1186</v>
      </c>
      <c r="C1" s="215"/>
      <c r="D1" s="215"/>
    </row>
    <row r="2" spans="1:4" ht="72" customHeight="1">
      <c r="A2" s="245" t="s">
        <v>1174</v>
      </c>
      <c r="B2" s="248"/>
      <c r="C2" s="248"/>
      <c r="D2" s="248"/>
    </row>
    <row r="3" spans="1:4" ht="13.5" thickBot="1">
      <c r="A3" s="177"/>
      <c r="B3" s="177"/>
      <c r="C3" s="146" t="s">
        <v>265</v>
      </c>
      <c r="D3" s="177"/>
    </row>
    <row r="4" spans="1:4" ht="34.5">
      <c r="A4" s="178" t="s">
        <v>1156</v>
      </c>
      <c r="B4" s="155" t="s">
        <v>1003</v>
      </c>
      <c r="C4" s="156" t="s">
        <v>3</v>
      </c>
      <c r="D4" s="157" t="s">
        <v>267</v>
      </c>
    </row>
    <row r="5" spans="1:4" ht="12.75">
      <c r="A5" s="179" t="s">
        <v>1157</v>
      </c>
      <c r="B5" s="185">
        <f>B6+B7</f>
        <v>18375500.12</v>
      </c>
      <c r="C5" s="185">
        <f>C6+C7</f>
        <v>18375500.12</v>
      </c>
      <c r="D5" s="184">
        <f>C5/B5</f>
        <v>1</v>
      </c>
    </row>
    <row r="6" spans="1:4" ht="25.5">
      <c r="A6" s="164" t="s">
        <v>1158</v>
      </c>
      <c r="B6" s="183">
        <v>1375500.12</v>
      </c>
      <c r="C6" s="183">
        <v>1375500.12</v>
      </c>
      <c r="D6" s="184">
        <f aca="true" t="shared" si="0" ref="D6:D26">C6/B6</f>
        <v>1</v>
      </c>
    </row>
    <row r="7" spans="1:4" ht="39">
      <c r="A7" s="158" t="s">
        <v>1159</v>
      </c>
      <c r="B7" s="183">
        <v>17000000</v>
      </c>
      <c r="C7" s="183">
        <v>17000000</v>
      </c>
      <c r="D7" s="184">
        <f t="shared" si="0"/>
        <v>1</v>
      </c>
    </row>
    <row r="8" spans="1:4" ht="32.25" customHeight="1">
      <c r="A8" s="161" t="s">
        <v>1160</v>
      </c>
      <c r="B8" s="185">
        <f>B9</f>
        <v>75945.84</v>
      </c>
      <c r="C8" s="185">
        <f>C9</f>
        <v>75945.84</v>
      </c>
      <c r="D8" s="184">
        <f t="shared" si="0"/>
        <v>1</v>
      </c>
    </row>
    <row r="9" spans="1:4" ht="39">
      <c r="A9" s="164" t="s">
        <v>1161</v>
      </c>
      <c r="B9" s="183">
        <v>75945.84</v>
      </c>
      <c r="C9" s="183">
        <v>75945.84</v>
      </c>
      <c r="D9" s="184">
        <f t="shared" si="0"/>
        <v>1</v>
      </c>
    </row>
    <row r="10" spans="1:4" ht="12.75">
      <c r="A10" s="180" t="s">
        <v>1162</v>
      </c>
      <c r="B10" s="185">
        <f>B11+B12</f>
        <v>147892.95</v>
      </c>
      <c r="C10" s="185">
        <f>C11+C12</f>
        <v>147892.95</v>
      </c>
      <c r="D10" s="184">
        <f t="shared" si="0"/>
        <v>1</v>
      </c>
    </row>
    <row r="11" spans="1:4" ht="42.75" customHeight="1">
      <c r="A11" s="164" t="s">
        <v>1161</v>
      </c>
      <c r="B11" s="183">
        <v>53101.98</v>
      </c>
      <c r="C11" s="183">
        <v>53101.98</v>
      </c>
      <c r="D11" s="184">
        <f t="shared" si="0"/>
        <v>1</v>
      </c>
    </row>
    <row r="12" spans="1:4" ht="51.75">
      <c r="A12" s="165" t="s">
        <v>1163</v>
      </c>
      <c r="B12" s="183">
        <v>94790.97</v>
      </c>
      <c r="C12" s="183">
        <v>94790.97</v>
      </c>
      <c r="D12" s="184">
        <f t="shared" si="0"/>
        <v>1</v>
      </c>
    </row>
    <row r="13" spans="1:4" ht="12.75">
      <c r="A13" s="181" t="s">
        <v>1164</v>
      </c>
      <c r="B13" s="185">
        <f>B14+B15</f>
        <v>5857061.66</v>
      </c>
      <c r="C13" s="185">
        <f>C14+C15</f>
        <v>5857061.66</v>
      </c>
      <c r="D13" s="184">
        <f t="shared" si="0"/>
        <v>1</v>
      </c>
    </row>
    <row r="14" spans="1:4" ht="103.5">
      <c r="A14" s="182" t="s">
        <v>1165</v>
      </c>
      <c r="B14" s="183">
        <v>5518800</v>
      </c>
      <c r="C14" s="183">
        <v>5518800</v>
      </c>
      <c r="D14" s="184">
        <f t="shared" si="0"/>
        <v>1</v>
      </c>
    </row>
    <row r="15" spans="1:4" ht="39">
      <c r="A15" s="182" t="s">
        <v>1161</v>
      </c>
      <c r="B15" s="183">
        <v>338261.66</v>
      </c>
      <c r="C15" s="183">
        <v>338261.66</v>
      </c>
      <c r="D15" s="184">
        <f t="shared" si="0"/>
        <v>1</v>
      </c>
    </row>
    <row r="16" spans="1:4" ht="12.75">
      <c r="A16" s="180" t="s">
        <v>1166</v>
      </c>
      <c r="B16" s="185">
        <f>B17</f>
        <v>24335.79</v>
      </c>
      <c r="C16" s="185">
        <f>C17</f>
        <v>24335.79</v>
      </c>
      <c r="D16" s="184">
        <f t="shared" si="0"/>
        <v>1</v>
      </c>
    </row>
    <row r="17" spans="1:4" ht="39">
      <c r="A17" s="158" t="s">
        <v>1161</v>
      </c>
      <c r="B17" s="183">
        <v>24335.79</v>
      </c>
      <c r="C17" s="183">
        <v>24335.79</v>
      </c>
      <c r="D17" s="184">
        <f t="shared" si="0"/>
        <v>1</v>
      </c>
    </row>
    <row r="18" spans="1:4" ht="12.75">
      <c r="A18" s="180" t="s">
        <v>1167</v>
      </c>
      <c r="B18" s="185">
        <f>B19</f>
        <v>16300</v>
      </c>
      <c r="C18" s="185">
        <f>C19</f>
        <v>16300</v>
      </c>
      <c r="D18" s="184">
        <f t="shared" si="0"/>
        <v>1</v>
      </c>
    </row>
    <row r="19" spans="1:4" ht="103.5">
      <c r="A19" s="158" t="s">
        <v>1165</v>
      </c>
      <c r="B19" s="183">
        <v>16300</v>
      </c>
      <c r="C19" s="183">
        <v>16300</v>
      </c>
      <c r="D19" s="184">
        <f t="shared" si="0"/>
        <v>1</v>
      </c>
    </row>
    <row r="20" spans="1:4" ht="12.75">
      <c r="A20" s="180" t="s">
        <v>1168</v>
      </c>
      <c r="B20" s="185">
        <f>B21</f>
        <v>6474.57</v>
      </c>
      <c r="C20" s="185">
        <f>C21</f>
        <v>6474.57</v>
      </c>
      <c r="D20" s="184">
        <f t="shared" si="0"/>
        <v>1</v>
      </c>
    </row>
    <row r="21" spans="1:4" ht="39">
      <c r="A21" s="158" t="s">
        <v>1161</v>
      </c>
      <c r="B21" s="183">
        <v>6474.57</v>
      </c>
      <c r="C21" s="183">
        <v>6474.57</v>
      </c>
      <c r="D21" s="184">
        <f t="shared" si="0"/>
        <v>1</v>
      </c>
    </row>
    <row r="22" spans="1:4" ht="25.5">
      <c r="A22" s="180" t="s">
        <v>1169</v>
      </c>
      <c r="B22" s="185">
        <f>B23</f>
        <v>1032600</v>
      </c>
      <c r="C22" s="185">
        <f>C23</f>
        <v>1032600</v>
      </c>
      <c r="D22" s="184">
        <f t="shared" si="0"/>
        <v>1</v>
      </c>
    </row>
    <row r="23" spans="1:4" ht="25.5">
      <c r="A23" s="158" t="s">
        <v>1170</v>
      </c>
      <c r="B23" s="183">
        <v>1032600</v>
      </c>
      <c r="C23" s="183">
        <v>1032600</v>
      </c>
      <c r="D23" s="184">
        <f t="shared" si="0"/>
        <v>1</v>
      </c>
    </row>
    <row r="24" spans="1:4" ht="12.75">
      <c r="A24" s="180" t="s">
        <v>1171</v>
      </c>
      <c r="B24" s="185">
        <f>B25</f>
        <v>1000000</v>
      </c>
      <c r="C24" s="185">
        <f>C25</f>
        <v>1000000</v>
      </c>
      <c r="D24" s="184">
        <f t="shared" si="0"/>
        <v>1</v>
      </c>
    </row>
    <row r="25" spans="1:4" ht="25.5">
      <c r="A25" s="158" t="s">
        <v>1170</v>
      </c>
      <c r="B25" s="183">
        <v>1000000</v>
      </c>
      <c r="C25" s="183">
        <v>1000000</v>
      </c>
      <c r="D25" s="184">
        <f t="shared" si="0"/>
        <v>1</v>
      </c>
    </row>
    <row r="26" spans="1:4" ht="13.5" thickBot="1">
      <c r="A26" s="169" t="s">
        <v>1172</v>
      </c>
      <c r="B26" s="186">
        <f>B5+B8+B10+B13+B16+B18+B20+B22+B24</f>
        <v>26536110.93</v>
      </c>
      <c r="C26" s="186">
        <f>C5+C8+C10+C13+C16+C18+C20+C22+C24</f>
        <v>26536110.93</v>
      </c>
      <c r="D26" s="184">
        <f t="shared" si="0"/>
        <v>1</v>
      </c>
    </row>
    <row r="27" spans="1:4" ht="12">
      <c r="A27" s="53"/>
      <c r="B27" s="53"/>
      <c r="C27" s="53"/>
      <c r="D27" s="53"/>
    </row>
  </sheetData>
  <sheetProtection/>
  <mergeCells count="2">
    <mergeCell ref="B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4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20.00390625" style="17" customWidth="1"/>
    <col min="2" max="2" width="50.875" style="17" customWidth="1"/>
    <col min="3" max="4" width="16.75390625" style="17" customWidth="1"/>
    <col min="5" max="5" width="10.75390625" style="17" customWidth="1"/>
  </cols>
  <sheetData>
    <row r="1" spans="1:5" ht="67.5" customHeight="1">
      <c r="A1" s="41"/>
      <c r="B1" s="42"/>
      <c r="C1" s="215" t="s">
        <v>1176</v>
      </c>
      <c r="D1" s="215"/>
      <c r="E1" s="215"/>
    </row>
    <row r="2" spans="1:5" ht="37.5" customHeight="1">
      <c r="A2" s="216" t="s">
        <v>561</v>
      </c>
      <c r="B2" s="217"/>
      <c r="C2" s="217"/>
      <c r="D2" s="217"/>
      <c r="E2" s="217"/>
    </row>
    <row r="3" spans="1:5" ht="13.5" thickBot="1">
      <c r="A3" s="41"/>
      <c r="B3" s="42"/>
      <c r="C3" s="43"/>
      <c r="D3" s="44" t="s">
        <v>265</v>
      </c>
      <c r="E3" s="43"/>
    </row>
    <row r="4" spans="1:5" ht="12.75" customHeight="1">
      <c r="A4" s="213" t="s">
        <v>1</v>
      </c>
      <c r="B4" s="218" t="s">
        <v>268</v>
      </c>
      <c r="C4" s="218" t="s">
        <v>269</v>
      </c>
      <c r="D4" s="218" t="s">
        <v>3</v>
      </c>
      <c r="E4" s="220" t="s">
        <v>267</v>
      </c>
    </row>
    <row r="5" spans="1:5" ht="12">
      <c r="A5" s="214"/>
      <c r="B5" s="219"/>
      <c r="C5" s="219"/>
      <c r="D5" s="219"/>
      <c r="E5" s="221"/>
    </row>
    <row r="6" spans="1:5" ht="12">
      <c r="A6" s="214"/>
      <c r="B6" s="219"/>
      <c r="C6" s="219"/>
      <c r="D6" s="219"/>
      <c r="E6" s="221"/>
    </row>
    <row r="7" spans="1:5" ht="12.75">
      <c r="A7" s="19" t="s">
        <v>5</v>
      </c>
      <c r="B7" s="207" t="s">
        <v>270</v>
      </c>
      <c r="C7" s="208">
        <v>705419507.64</v>
      </c>
      <c r="D7" s="208">
        <v>706720542.82</v>
      </c>
      <c r="E7" s="209">
        <f>D7/C7</f>
        <v>1.0018443425024532</v>
      </c>
    </row>
    <row r="8" spans="1:5" ht="12.75">
      <c r="A8" s="19"/>
      <c r="B8" s="210" t="s">
        <v>271</v>
      </c>
      <c r="C8" s="20"/>
      <c r="D8" s="20"/>
      <c r="E8" s="21"/>
    </row>
    <row r="9" spans="1:5" ht="12.75">
      <c r="A9" s="19" t="s">
        <v>273</v>
      </c>
      <c r="B9" s="22" t="s">
        <v>272</v>
      </c>
      <c r="C9" s="20">
        <v>204869435.57</v>
      </c>
      <c r="D9" s="20">
        <v>206175770.75</v>
      </c>
      <c r="E9" s="21">
        <f aca="true" t="shared" si="0" ref="E9:E71">D9/C9</f>
        <v>1.0063764278764444</v>
      </c>
    </row>
    <row r="10" spans="1:5" ht="12.75">
      <c r="A10" s="19" t="s">
        <v>275</v>
      </c>
      <c r="B10" s="22" t="s">
        <v>274</v>
      </c>
      <c r="C10" s="20">
        <v>102919057.56</v>
      </c>
      <c r="D10" s="20">
        <v>104727373.05</v>
      </c>
      <c r="E10" s="21">
        <f t="shared" si="0"/>
        <v>1.0175702686448114</v>
      </c>
    </row>
    <row r="11" spans="1:5" ht="12.75">
      <c r="A11" s="19" t="s">
        <v>277</v>
      </c>
      <c r="B11" s="22" t="s">
        <v>276</v>
      </c>
      <c r="C11" s="20">
        <v>102919057.56</v>
      </c>
      <c r="D11" s="20">
        <v>104727373.05</v>
      </c>
      <c r="E11" s="21">
        <f t="shared" si="0"/>
        <v>1.0175702686448114</v>
      </c>
    </row>
    <row r="12" spans="1:5" ht="64.5">
      <c r="A12" s="19" t="s">
        <v>279</v>
      </c>
      <c r="B12" s="22" t="s">
        <v>278</v>
      </c>
      <c r="C12" s="20">
        <v>100719057.56</v>
      </c>
      <c r="D12" s="20">
        <v>102505851.48</v>
      </c>
      <c r="E12" s="21">
        <f t="shared" si="0"/>
        <v>1.017740375687447</v>
      </c>
    </row>
    <row r="13" spans="1:5" ht="103.5">
      <c r="A13" s="19" t="s">
        <v>281</v>
      </c>
      <c r="B13" s="22" t="s">
        <v>280</v>
      </c>
      <c r="C13" s="20">
        <v>450000</v>
      </c>
      <c r="D13" s="20">
        <v>464400.19</v>
      </c>
      <c r="E13" s="21">
        <f t="shared" si="0"/>
        <v>1.0320004222222223</v>
      </c>
    </row>
    <row r="14" spans="1:5" ht="39">
      <c r="A14" s="19" t="s">
        <v>283</v>
      </c>
      <c r="B14" s="22" t="s">
        <v>282</v>
      </c>
      <c r="C14" s="20">
        <v>900000</v>
      </c>
      <c r="D14" s="20">
        <v>878299.88</v>
      </c>
      <c r="E14" s="21">
        <f t="shared" si="0"/>
        <v>0.9758887555555555</v>
      </c>
    </row>
    <row r="15" spans="1:5" ht="78">
      <c r="A15" s="19" t="s">
        <v>285</v>
      </c>
      <c r="B15" s="22" t="s">
        <v>284</v>
      </c>
      <c r="C15" s="20">
        <v>850000</v>
      </c>
      <c r="D15" s="20">
        <v>878821.5</v>
      </c>
      <c r="E15" s="21">
        <f t="shared" si="0"/>
        <v>1.0339076470588235</v>
      </c>
    </row>
    <row r="16" spans="1:5" ht="39">
      <c r="A16" s="19" t="s">
        <v>287</v>
      </c>
      <c r="B16" s="22" t="s">
        <v>286</v>
      </c>
      <c r="C16" s="20">
        <v>8306335.97</v>
      </c>
      <c r="D16" s="20">
        <v>6657483.31</v>
      </c>
      <c r="E16" s="21">
        <f t="shared" si="0"/>
        <v>0.8014945860659667</v>
      </c>
    </row>
    <row r="17" spans="1:5" ht="25.5">
      <c r="A17" s="19" t="s">
        <v>289</v>
      </c>
      <c r="B17" s="22" t="s">
        <v>288</v>
      </c>
      <c r="C17" s="20">
        <v>8306335.97</v>
      </c>
      <c r="D17" s="20">
        <v>6657483.31</v>
      </c>
      <c r="E17" s="21">
        <f t="shared" si="0"/>
        <v>0.8014945860659667</v>
      </c>
    </row>
    <row r="18" spans="1:5" ht="64.5">
      <c r="A18" s="19" t="s">
        <v>291</v>
      </c>
      <c r="B18" s="22" t="s">
        <v>290</v>
      </c>
      <c r="C18" s="20">
        <v>3193592.46</v>
      </c>
      <c r="D18" s="20">
        <v>2512648.24</v>
      </c>
      <c r="E18" s="21">
        <f t="shared" si="0"/>
        <v>0.7867779848152573</v>
      </c>
    </row>
    <row r="19" spans="1:5" ht="90.75">
      <c r="A19" s="19" t="s">
        <v>293</v>
      </c>
      <c r="B19" s="22" t="s">
        <v>292</v>
      </c>
      <c r="C19" s="20">
        <v>67689.74</v>
      </c>
      <c r="D19" s="20">
        <v>56597.86</v>
      </c>
      <c r="E19" s="21">
        <f t="shared" si="0"/>
        <v>0.8361364661764101</v>
      </c>
    </row>
    <row r="20" spans="1:5" ht="64.5">
      <c r="A20" s="19" t="s">
        <v>295</v>
      </c>
      <c r="B20" s="22" t="s">
        <v>294</v>
      </c>
      <c r="C20" s="20">
        <v>4741068.63</v>
      </c>
      <c r="D20" s="20">
        <v>4304455.97</v>
      </c>
      <c r="E20" s="21">
        <f t="shared" si="0"/>
        <v>0.9079083864685586</v>
      </c>
    </row>
    <row r="21" spans="1:5" ht="64.5">
      <c r="A21" s="19" t="s">
        <v>297</v>
      </c>
      <c r="B21" s="22" t="s">
        <v>296</v>
      </c>
      <c r="C21" s="20">
        <v>303985.14</v>
      </c>
      <c r="D21" s="20">
        <v>-216218.76</v>
      </c>
      <c r="E21" s="21">
        <f t="shared" si="0"/>
        <v>-0.7112806895758128</v>
      </c>
    </row>
    <row r="22" spans="1:5" ht="12.75">
      <c r="A22" s="19" t="s">
        <v>299</v>
      </c>
      <c r="B22" s="22" t="s">
        <v>298</v>
      </c>
      <c r="C22" s="20">
        <v>28968000</v>
      </c>
      <c r="D22" s="20">
        <v>28769303.82</v>
      </c>
      <c r="E22" s="21">
        <f t="shared" si="0"/>
        <v>0.9931408388566695</v>
      </c>
    </row>
    <row r="23" spans="1:5" ht="25.5">
      <c r="A23" s="19" t="s">
        <v>301</v>
      </c>
      <c r="B23" s="22" t="s">
        <v>300</v>
      </c>
      <c r="C23" s="20">
        <v>28797000</v>
      </c>
      <c r="D23" s="20">
        <v>28610402.9</v>
      </c>
      <c r="E23" s="21">
        <f t="shared" si="0"/>
        <v>0.9935202590547626</v>
      </c>
    </row>
    <row r="24" spans="1:5" ht="25.5">
      <c r="A24" s="19" t="s">
        <v>302</v>
      </c>
      <c r="B24" s="22" t="s">
        <v>300</v>
      </c>
      <c r="C24" s="20">
        <v>28730000</v>
      </c>
      <c r="D24" s="20">
        <v>28543703.98</v>
      </c>
      <c r="E24" s="21">
        <f t="shared" si="0"/>
        <v>0.9935156275670032</v>
      </c>
    </row>
    <row r="25" spans="1:5" ht="39">
      <c r="A25" s="19" t="s">
        <v>304</v>
      </c>
      <c r="B25" s="22" t="s">
        <v>303</v>
      </c>
      <c r="C25" s="20">
        <v>67000</v>
      </c>
      <c r="D25" s="20">
        <v>66698.92</v>
      </c>
      <c r="E25" s="21">
        <f t="shared" si="0"/>
        <v>0.9955062686567164</v>
      </c>
    </row>
    <row r="26" spans="1:5" ht="12.75">
      <c r="A26" s="19" t="s">
        <v>306</v>
      </c>
      <c r="B26" s="22" t="s">
        <v>305</v>
      </c>
      <c r="C26" s="20" t="s">
        <v>307</v>
      </c>
      <c r="D26" s="20">
        <v>-9133.31</v>
      </c>
      <c r="E26" s="21"/>
    </row>
    <row r="27" spans="1:5" ht="12.75">
      <c r="A27" s="19" t="s">
        <v>308</v>
      </c>
      <c r="B27" s="22" t="s">
        <v>305</v>
      </c>
      <c r="C27" s="20" t="s">
        <v>307</v>
      </c>
      <c r="D27" s="20">
        <v>-9133.31</v>
      </c>
      <c r="E27" s="21"/>
    </row>
    <row r="28" spans="1:5" ht="25.5">
      <c r="A28" s="19" t="s">
        <v>310</v>
      </c>
      <c r="B28" s="22" t="s">
        <v>309</v>
      </c>
      <c r="C28" s="20">
        <v>171000</v>
      </c>
      <c r="D28" s="20">
        <v>168034.23</v>
      </c>
      <c r="E28" s="21">
        <f t="shared" si="0"/>
        <v>0.9826563157894738</v>
      </c>
    </row>
    <row r="29" spans="1:5" ht="39">
      <c r="A29" s="19" t="s">
        <v>312</v>
      </c>
      <c r="B29" s="22" t="s">
        <v>311</v>
      </c>
      <c r="C29" s="20">
        <v>171000</v>
      </c>
      <c r="D29" s="20">
        <v>168034.23</v>
      </c>
      <c r="E29" s="21">
        <f t="shared" si="0"/>
        <v>0.9826563157894738</v>
      </c>
    </row>
    <row r="30" spans="1:5" ht="12.75">
      <c r="A30" s="19" t="s">
        <v>314</v>
      </c>
      <c r="B30" s="22" t="s">
        <v>313</v>
      </c>
      <c r="C30" s="20">
        <v>21590241.81</v>
      </c>
      <c r="D30" s="20">
        <v>22110707.71</v>
      </c>
      <c r="E30" s="21">
        <f t="shared" si="0"/>
        <v>1.0241065340805464</v>
      </c>
    </row>
    <row r="31" spans="1:5" ht="12.75">
      <c r="A31" s="19" t="s">
        <v>316</v>
      </c>
      <c r="B31" s="22" t="s">
        <v>315</v>
      </c>
      <c r="C31" s="20">
        <v>3400000</v>
      </c>
      <c r="D31" s="20">
        <v>3322749.54</v>
      </c>
      <c r="E31" s="21">
        <f t="shared" si="0"/>
        <v>0.9772792764705882</v>
      </c>
    </row>
    <row r="32" spans="1:5" ht="39">
      <c r="A32" s="19" t="s">
        <v>318</v>
      </c>
      <c r="B32" s="22" t="s">
        <v>317</v>
      </c>
      <c r="C32" s="20">
        <v>3400000</v>
      </c>
      <c r="D32" s="20">
        <v>3322749.54</v>
      </c>
      <c r="E32" s="21">
        <f t="shared" si="0"/>
        <v>0.9772792764705882</v>
      </c>
    </row>
    <row r="33" spans="1:5" ht="12.75">
      <c r="A33" s="19" t="s">
        <v>320</v>
      </c>
      <c r="B33" s="22" t="s">
        <v>319</v>
      </c>
      <c r="C33" s="20">
        <v>18190241.81</v>
      </c>
      <c r="D33" s="20">
        <v>18787958.17</v>
      </c>
      <c r="E33" s="21">
        <f t="shared" si="0"/>
        <v>1.0328591761584727</v>
      </c>
    </row>
    <row r="34" spans="1:5" ht="39">
      <c r="A34" s="19" t="s">
        <v>322</v>
      </c>
      <c r="B34" s="22" t="s">
        <v>321</v>
      </c>
      <c r="C34" s="20">
        <v>4200000</v>
      </c>
      <c r="D34" s="20">
        <v>4516304.09</v>
      </c>
      <c r="E34" s="21">
        <f t="shared" si="0"/>
        <v>1.0753104976190475</v>
      </c>
    </row>
    <row r="35" spans="1:5" ht="64.5">
      <c r="A35" s="19" t="s">
        <v>324</v>
      </c>
      <c r="B35" s="22" t="s">
        <v>323</v>
      </c>
      <c r="C35" s="20">
        <v>4200000</v>
      </c>
      <c r="D35" s="20">
        <v>4516304.09</v>
      </c>
      <c r="E35" s="21">
        <f t="shared" si="0"/>
        <v>1.0753104976190475</v>
      </c>
    </row>
    <row r="36" spans="1:5" ht="39">
      <c r="A36" s="19" t="s">
        <v>326</v>
      </c>
      <c r="B36" s="22" t="s">
        <v>325</v>
      </c>
      <c r="C36" s="20">
        <v>13990241.81</v>
      </c>
      <c r="D36" s="20">
        <v>14271654.08</v>
      </c>
      <c r="E36" s="21">
        <f t="shared" si="0"/>
        <v>1.020114896784618</v>
      </c>
    </row>
    <row r="37" spans="1:5" ht="64.5">
      <c r="A37" s="19" t="s">
        <v>328</v>
      </c>
      <c r="B37" s="22" t="s">
        <v>327</v>
      </c>
      <c r="C37" s="20">
        <v>13990241.81</v>
      </c>
      <c r="D37" s="20">
        <v>14271654.08</v>
      </c>
      <c r="E37" s="21">
        <f t="shared" si="0"/>
        <v>1.020114896784618</v>
      </c>
    </row>
    <row r="38" spans="1:5" ht="25.5">
      <c r="A38" s="19" t="s">
        <v>330</v>
      </c>
      <c r="B38" s="22" t="s">
        <v>329</v>
      </c>
      <c r="C38" s="20">
        <v>6000</v>
      </c>
      <c r="D38" s="20">
        <v>5838.58</v>
      </c>
      <c r="E38" s="21">
        <f t="shared" si="0"/>
        <v>0.9730966666666666</v>
      </c>
    </row>
    <row r="39" spans="1:5" ht="12.75">
      <c r="A39" s="19" t="s">
        <v>332</v>
      </c>
      <c r="B39" s="22" t="s">
        <v>331</v>
      </c>
      <c r="C39" s="20">
        <v>6000</v>
      </c>
      <c r="D39" s="20">
        <v>5838.58</v>
      </c>
      <c r="E39" s="21">
        <f t="shared" si="0"/>
        <v>0.9730966666666666</v>
      </c>
    </row>
    <row r="40" spans="1:5" ht="25.5">
      <c r="A40" s="19" t="s">
        <v>334</v>
      </c>
      <c r="B40" s="22" t="s">
        <v>333</v>
      </c>
      <c r="C40" s="20">
        <v>6000</v>
      </c>
      <c r="D40" s="20">
        <v>5838.58</v>
      </c>
      <c r="E40" s="21">
        <f t="shared" si="0"/>
        <v>0.9730966666666666</v>
      </c>
    </row>
    <row r="41" spans="1:5" ht="12.75">
      <c r="A41" s="19" t="s">
        <v>336</v>
      </c>
      <c r="B41" s="22" t="s">
        <v>335</v>
      </c>
      <c r="C41" s="20">
        <v>4057500</v>
      </c>
      <c r="D41" s="20">
        <v>4201831.97</v>
      </c>
      <c r="E41" s="21">
        <f t="shared" si="0"/>
        <v>1.035571650030807</v>
      </c>
    </row>
    <row r="42" spans="1:5" ht="25.5">
      <c r="A42" s="19" t="s">
        <v>338</v>
      </c>
      <c r="B42" s="22" t="s">
        <v>337</v>
      </c>
      <c r="C42" s="20">
        <v>4055300</v>
      </c>
      <c r="D42" s="20">
        <v>4199631.97</v>
      </c>
      <c r="E42" s="21">
        <f t="shared" si="0"/>
        <v>1.035590947648756</v>
      </c>
    </row>
    <row r="43" spans="1:5" ht="39">
      <c r="A43" s="19" t="s">
        <v>340</v>
      </c>
      <c r="B43" s="22" t="s">
        <v>339</v>
      </c>
      <c r="C43" s="20">
        <v>4055300</v>
      </c>
      <c r="D43" s="20">
        <v>4199631.97</v>
      </c>
      <c r="E43" s="21">
        <f t="shared" si="0"/>
        <v>1.035590947648756</v>
      </c>
    </row>
    <row r="44" spans="1:5" ht="39">
      <c r="A44" s="19" t="s">
        <v>342</v>
      </c>
      <c r="B44" s="22" t="s">
        <v>341</v>
      </c>
      <c r="C44" s="20">
        <v>2200</v>
      </c>
      <c r="D44" s="20">
        <v>2200</v>
      </c>
      <c r="E44" s="21">
        <f t="shared" si="0"/>
        <v>1</v>
      </c>
    </row>
    <row r="45" spans="1:5" ht="64.5">
      <c r="A45" s="19" t="s">
        <v>344</v>
      </c>
      <c r="B45" s="22" t="s">
        <v>343</v>
      </c>
      <c r="C45" s="20">
        <v>-800</v>
      </c>
      <c r="D45" s="20">
        <v>-800</v>
      </c>
      <c r="E45" s="21">
        <f t="shared" si="0"/>
        <v>1</v>
      </c>
    </row>
    <row r="46" spans="1:5" ht="25.5">
      <c r="A46" s="19" t="s">
        <v>346</v>
      </c>
      <c r="B46" s="22" t="s">
        <v>345</v>
      </c>
      <c r="C46" s="20">
        <v>3000</v>
      </c>
      <c r="D46" s="20">
        <v>3000</v>
      </c>
      <c r="E46" s="21">
        <f t="shared" si="0"/>
        <v>1</v>
      </c>
    </row>
    <row r="47" spans="1:5" ht="39">
      <c r="A47" s="19" t="s">
        <v>348</v>
      </c>
      <c r="B47" s="22" t="s">
        <v>347</v>
      </c>
      <c r="C47" s="20">
        <v>14100</v>
      </c>
      <c r="D47" s="20">
        <v>14215.45</v>
      </c>
      <c r="E47" s="21">
        <f t="shared" si="0"/>
        <v>1.0081879432624115</v>
      </c>
    </row>
    <row r="48" spans="1:5" ht="25.5">
      <c r="A48" s="19" t="s">
        <v>350</v>
      </c>
      <c r="B48" s="22" t="s">
        <v>349</v>
      </c>
      <c r="C48" s="20">
        <v>3700</v>
      </c>
      <c r="D48" s="20">
        <v>3658.2</v>
      </c>
      <c r="E48" s="21">
        <f t="shared" si="0"/>
        <v>0.9887027027027027</v>
      </c>
    </row>
    <row r="49" spans="1:5" ht="39">
      <c r="A49" s="19" t="s">
        <v>352</v>
      </c>
      <c r="B49" s="22" t="s">
        <v>351</v>
      </c>
      <c r="C49" s="20">
        <v>3700</v>
      </c>
      <c r="D49" s="20">
        <v>3658.2</v>
      </c>
      <c r="E49" s="21">
        <f t="shared" si="0"/>
        <v>0.9887027027027027</v>
      </c>
    </row>
    <row r="50" spans="1:5" ht="12.75">
      <c r="A50" s="19" t="s">
        <v>354</v>
      </c>
      <c r="B50" s="22" t="s">
        <v>353</v>
      </c>
      <c r="C50" s="20">
        <v>9300</v>
      </c>
      <c r="D50" s="20">
        <v>9345.89</v>
      </c>
      <c r="E50" s="21">
        <f t="shared" si="0"/>
        <v>1.0049344086021506</v>
      </c>
    </row>
    <row r="51" spans="1:5" ht="12.75">
      <c r="A51" s="19" t="s">
        <v>356</v>
      </c>
      <c r="B51" s="22" t="s">
        <v>355</v>
      </c>
      <c r="C51" s="20">
        <v>7350</v>
      </c>
      <c r="D51" s="20">
        <v>7364.94</v>
      </c>
      <c r="E51" s="21">
        <f t="shared" si="0"/>
        <v>1.0020326530612245</v>
      </c>
    </row>
    <row r="52" spans="1:5" ht="25.5">
      <c r="A52" s="19" t="s">
        <v>358</v>
      </c>
      <c r="B52" s="22" t="s">
        <v>357</v>
      </c>
      <c r="C52" s="20">
        <v>1950</v>
      </c>
      <c r="D52" s="20">
        <v>1980.95</v>
      </c>
      <c r="E52" s="21">
        <f t="shared" si="0"/>
        <v>1.0158717948717948</v>
      </c>
    </row>
    <row r="53" spans="1:5" ht="39">
      <c r="A53" s="19" t="s">
        <v>360</v>
      </c>
      <c r="B53" s="22" t="s">
        <v>359</v>
      </c>
      <c r="C53" s="20">
        <v>1950</v>
      </c>
      <c r="D53" s="20">
        <v>1980.95</v>
      </c>
      <c r="E53" s="21">
        <f t="shared" si="0"/>
        <v>1.0158717948717948</v>
      </c>
    </row>
    <row r="54" spans="1:5" ht="25.5">
      <c r="A54" s="19" t="s">
        <v>362</v>
      </c>
      <c r="B54" s="22" t="s">
        <v>361</v>
      </c>
      <c r="C54" s="20">
        <v>100</v>
      </c>
      <c r="D54" s="20">
        <v>73.49</v>
      </c>
      <c r="E54" s="21">
        <f t="shared" si="0"/>
        <v>0.7349</v>
      </c>
    </row>
    <row r="55" spans="1:5" ht="12.75">
      <c r="A55" s="19" t="s">
        <v>364</v>
      </c>
      <c r="B55" s="22" t="s">
        <v>363</v>
      </c>
      <c r="C55" s="20">
        <v>100</v>
      </c>
      <c r="D55" s="20">
        <v>73.49</v>
      </c>
      <c r="E55" s="21">
        <f t="shared" si="0"/>
        <v>0.7349</v>
      </c>
    </row>
    <row r="56" spans="1:5" ht="25.5">
      <c r="A56" s="19" t="s">
        <v>366</v>
      </c>
      <c r="B56" s="22" t="s">
        <v>365</v>
      </c>
      <c r="C56" s="20">
        <v>1000</v>
      </c>
      <c r="D56" s="20">
        <v>1137.87</v>
      </c>
      <c r="E56" s="21">
        <f t="shared" si="0"/>
        <v>1.13787</v>
      </c>
    </row>
    <row r="57" spans="1:5" ht="39">
      <c r="A57" s="19" t="s">
        <v>368</v>
      </c>
      <c r="B57" s="22" t="s">
        <v>367</v>
      </c>
      <c r="C57" s="20">
        <v>-100</v>
      </c>
      <c r="D57" s="20">
        <v>-32.39</v>
      </c>
      <c r="E57" s="21">
        <f t="shared" si="0"/>
        <v>0.3239</v>
      </c>
    </row>
    <row r="58" spans="1:5" ht="51.75">
      <c r="A58" s="19" t="s">
        <v>370</v>
      </c>
      <c r="B58" s="22" t="s">
        <v>369</v>
      </c>
      <c r="C58" s="20">
        <v>-100</v>
      </c>
      <c r="D58" s="20">
        <v>-32.39</v>
      </c>
      <c r="E58" s="21">
        <f t="shared" si="0"/>
        <v>0.3239</v>
      </c>
    </row>
    <row r="59" spans="1:5" ht="12.75">
      <c r="A59" s="19" t="s">
        <v>372</v>
      </c>
      <c r="B59" s="22" t="s">
        <v>371</v>
      </c>
      <c r="C59" s="20">
        <v>1100</v>
      </c>
      <c r="D59" s="20">
        <v>1170.26</v>
      </c>
      <c r="E59" s="21">
        <f t="shared" si="0"/>
        <v>1.0638727272727273</v>
      </c>
    </row>
    <row r="60" spans="1:5" ht="25.5">
      <c r="A60" s="19" t="s">
        <v>374</v>
      </c>
      <c r="B60" s="22" t="s">
        <v>373</v>
      </c>
      <c r="C60" s="20">
        <v>1100</v>
      </c>
      <c r="D60" s="20">
        <v>1170.26</v>
      </c>
      <c r="E60" s="21">
        <f t="shared" si="0"/>
        <v>1.0638727272727273</v>
      </c>
    </row>
    <row r="61" spans="1:5" ht="39">
      <c r="A61" s="19" t="s">
        <v>376</v>
      </c>
      <c r="B61" s="22" t="s">
        <v>375</v>
      </c>
      <c r="C61" s="20">
        <v>16596032</v>
      </c>
      <c r="D61" s="20">
        <v>16936389.84</v>
      </c>
      <c r="E61" s="21">
        <f t="shared" si="0"/>
        <v>1.0205083865830098</v>
      </c>
    </row>
    <row r="62" spans="1:5" ht="78">
      <c r="A62" s="19" t="s">
        <v>378</v>
      </c>
      <c r="B62" s="22" t="s">
        <v>377</v>
      </c>
      <c r="C62" s="20">
        <v>17582</v>
      </c>
      <c r="D62" s="20">
        <v>17582.4</v>
      </c>
      <c r="E62" s="21">
        <f t="shared" si="0"/>
        <v>1.0000227505403254</v>
      </c>
    </row>
    <row r="63" spans="1:5" ht="51.75">
      <c r="A63" s="19" t="s">
        <v>380</v>
      </c>
      <c r="B63" s="22" t="s">
        <v>379</v>
      </c>
      <c r="C63" s="20">
        <v>17582</v>
      </c>
      <c r="D63" s="20">
        <v>17582.4</v>
      </c>
      <c r="E63" s="21">
        <f t="shared" si="0"/>
        <v>1.0000227505403254</v>
      </c>
    </row>
    <row r="64" spans="1:5" ht="78">
      <c r="A64" s="19" t="s">
        <v>382</v>
      </c>
      <c r="B64" s="22" t="s">
        <v>381</v>
      </c>
      <c r="C64" s="20">
        <v>13286800</v>
      </c>
      <c r="D64" s="20">
        <v>13627274.95</v>
      </c>
      <c r="E64" s="21">
        <f t="shared" si="0"/>
        <v>1.0256250526838666</v>
      </c>
    </row>
    <row r="65" spans="1:5" ht="64.5">
      <c r="A65" s="19" t="s">
        <v>384</v>
      </c>
      <c r="B65" s="22" t="s">
        <v>383</v>
      </c>
      <c r="C65" s="20">
        <v>9686800</v>
      </c>
      <c r="D65" s="20">
        <v>9949333.6</v>
      </c>
      <c r="E65" s="21">
        <f t="shared" si="0"/>
        <v>1.0271022009332287</v>
      </c>
    </row>
    <row r="66" spans="1:5" ht="78">
      <c r="A66" s="19" t="s">
        <v>386</v>
      </c>
      <c r="B66" s="22" t="s">
        <v>385</v>
      </c>
      <c r="C66" s="20">
        <v>9686800</v>
      </c>
      <c r="D66" s="20">
        <v>9949333.6</v>
      </c>
      <c r="E66" s="21">
        <f t="shared" si="0"/>
        <v>1.0271022009332287</v>
      </c>
    </row>
    <row r="67" spans="1:5" ht="78">
      <c r="A67" s="19" t="s">
        <v>388</v>
      </c>
      <c r="B67" s="22" t="s">
        <v>387</v>
      </c>
      <c r="C67" s="20">
        <v>3600000</v>
      </c>
      <c r="D67" s="20">
        <v>3677941.35</v>
      </c>
      <c r="E67" s="21">
        <f t="shared" si="0"/>
        <v>1.021650375</v>
      </c>
    </row>
    <row r="68" spans="1:5" ht="64.5">
      <c r="A68" s="19" t="s">
        <v>390</v>
      </c>
      <c r="B68" s="22" t="s">
        <v>389</v>
      </c>
      <c r="C68" s="20">
        <v>3600000</v>
      </c>
      <c r="D68" s="20">
        <v>3677941.35</v>
      </c>
      <c r="E68" s="21">
        <f t="shared" si="0"/>
        <v>1.021650375</v>
      </c>
    </row>
    <row r="69" spans="1:5" ht="25.5">
      <c r="A69" s="19" t="s">
        <v>392</v>
      </c>
      <c r="B69" s="22" t="s">
        <v>391</v>
      </c>
      <c r="C69" s="20">
        <v>1399200</v>
      </c>
      <c r="D69" s="20">
        <v>1399108</v>
      </c>
      <c r="E69" s="21">
        <f t="shared" si="0"/>
        <v>0.9999342481417953</v>
      </c>
    </row>
    <row r="70" spans="1:5" ht="51.75">
      <c r="A70" s="19" t="s">
        <v>394</v>
      </c>
      <c r="B70" s="22" t="s">
        <v>393</v>
      </c>
      <c r="C70" s="20">
        <v>1399200</v>
      </c>
      <c r="D70" s="20">
        <v>1399108</v>
      </c>
      <c r="E70" s="21">
        <f t="shared" si="0"/>
        <v>0.9999342481417953</v>
      </c>
    </row>
    <row r="71" spans="1:5" ht="51.75">
      <c r="A71" s="19" t="s">
        <v>396</v>
      </c>
      <c r="B71" s="22" t="s">
        <v>395</v>
      </c>
      <c r="C71" s="20">
        <v>1399200</v>
      </c>
      <c r="D71" s="20">
        <v>1399108</v>
      </c>
      <c r="E71" s="21">
        <f t="shared" si="0"/>
        <v>0.9999342481417953</v>
      </c>
    </row>
    <row r="72" spans="1:5" ht="78">
      <c r="A72" s="19" t="s">
        <v>398</v>
      </c>
      <c r="B72" s="22" t="s">
        <v>397</v>
      </c>
      <c r="C72" s="20">
        <v>1892450</v>
      </c>
      <c r="D72" s="20">
        <v>1892424.49</v>
      </c>
      <c r="E72" s="21">
        <f aca="true" t="shared" si="1" ref="E72:E135">D72/C72</f>
        <v>0.9999865201194219</v>
      </c>
    </row>
    <row r="73" spans="1:5" ht="78">
      <c r="A73" s="19" t="s">
        <v>400</v>
      </c>
      <c r="B73" s="22" t="s">
        <v>399</v>
      </c>
      <c r="C73" s="20">
        <v>1892450</v>
      </c>
      <c r="D73" s="20">
        <v>1892424.49</v>
      </c>
      <c r="E73" s="21">
        <f t="shared" si="1"/>
        <v>0.9999865201194219</v>
      </c>
    </row>
    <row r="74" spans="1:5" ht="78">
      <c r="A74" s="19" t="s">
        <v>402</v>
      </c>
      <c r="B74" s="22" t="s">
        <v>401</v>
      </c>
      <c r="C74" s="20">
        <v>1892450</v>
      </c>
      <c r="D74" s="20">
        <v>1892424.49</v>
      </c>
      <c r="E74" s="21">
        <f t="shared" si="1"/>
        <v>0.9999865201194219</v>
      </c>
    </row>
    <row r="75" spans="1:5" ht="25.5">
      <c r="A75" s="19" t="s">
        <v>404</v>
      </c>
      <c r="B75" s="22" t="s">
        <v>403</v>
      </c>
      <c r="C75" s="20">
        <v>515800</v>
      </c>
      <c r="D75" s="20">
        <v>521687.39</v>
      </c>
      <c r="E75" s="21">
        <f t="shared" si="1"/>
        <v>1.011414094610314</v>
      </c>
    </row>
    <row r="76" spans="1:5" ht="12.75">
      <c r="A76" s="19" t="s">
        <v>406</v>
      </c>
      <c r="B76" s="22" t="s">
        <v>405</v>
      </c>
      <c r="C76" s="20">
        <v>515800</v>
      </c>
      <c r="D76" s="20">
        <v>521687.39</v>
      </c>
      <c r="E76" s="21">
        <f t="shared" si="1"/>
        <v>1.011414094610314</v>
      </c>
    </row>
    <row r="77" spans="1:5" ht="25.5">
      <c r="A77" s="19" t="s">
        <v>408</v>
      </c>
      <c r="B77" s="22" t="s">
        <v>407</v>
      </c>
      <c r="C77" s="20">
        <v>98200</v>
      </c>
      <c r="D77" s="20">
        <v>98316.61</v>
      </c>
      <c r="E77" s="21">
        <f t="shared" si="1"/>
        <v>1.0011874745417515</v>
      </c>
    </row>
    <row r="78" spans="1:5" ht="25.5">
      <c r="A78" s="19" t="s">
        <v>410</v>
      </c>
      <c r="B78" s="22" t="s">
        <v>409</v>
      </c>
      <c r="C78" s="20">
        <v>13000</v>
      </c>
      <c r="D78" s="20">
        <v>12279.78</v>
      </c>
      <c r="E78" s="21">
        <f t="shared" si="1"/>
        <v>0.9445984615384616</v>
      </c>
    </row>
    <row r="79" spans="1:5" ht="12.75">
      <c r="A79" s="19" t="s">
        <v>412</v>
      </c>
      <c r="B79" s="22" t="s">
        <v>411</v>
      </c>
      <c r="C79" s="20">
        <v>10400</v>
      </c>
      <c r="D79" s="20">
        <v>10586.96</v>
      </c>
      <c r="E79" s="21">
        <f t="shared" si="1"/>
        <v>1.017976923076923</v>
      </c>
    </row>
    <row r="80" spans="1:5" ht="25.5">
      <c r="A80" s="19" t="s">
        <v>414</v>
      </c>
      <c r="B80" s="22" t="s">
        <v>413</v>
      </c>
      <c r="C80" s="20">
        <v>394200</v>
      </c>
      <c r="D80" s="20">
        <v>400504.04</v>
      </c>
      <c r="E80" s="21">
        <f t="shared" si="1"/>
        <v>1.0159919837645865</v>
      </c>
    </row>
    <row r="81" spans="1:5" ht="25.5">
      <c r="A81" s="19" t="s">
        <v>416</v>
      </c>
      <c r="B81" s="22" t="s">
        <v>415</v>
      </c>
      <c r="C81" s="20">
        <v>408918.23</v>
      </c>
      <c r="D81" s="20">
        <v>407796.65</v>
      </c>
      <c r="E81" s="21">
        <f t="shared" si="1"/>
        <v>0.9972572022528808</v>
      </c>
    </row>
    <row r="82" spans="1:5" ht="12.75">
      <c r="A82" s="19" t="s">
        <v>418</v>
      </c>
      <c r="B82" s="22" t="s">
        <v>417</v>
      </c>
      <c r="C82" s="20">
        <v>408918.23</v>
      </c>
      <c r="D82" s="20">
        <v>407796.65</v>
      </c>
      <c r="E82" s="21">
        <f t="shared" si="1"/>
        <v>0.9972572022528808</v>
      </c>
    </row>
    <row r="83" spans="1:5" ht="12.75">
      <c r="A83" s="19" t="s">
        <v>420</v>
      </c>
      <c r="B83" s="22" t="s">
        <v>419</v>
      </c>
      <c r="C83" s="20">
        <v>408918.23</v>
      </c>
      <c r="D83" s="20">
        <v>407796.65</v>
      </c>
      <c r="E83" s="21">
        <f t="shared" si="1"/>
        <v>0.9972572022528808</v>
      </c>
    </row>
    <row r="84" spans="1:5" ht="25.5">
      <c r="A84" s="19" t="s">
        <v>422</v>
      </c>
      <c r="B84" s="22" t="s">
        <v>421</v>
      </c>
      <c r="C84" s="20">
        <v>408918.23</v>
      </c>
      <c r="D84" s="20">
        <v>407796.65</v>
      </c>
      <c r="E84" s="21">
        <f t="shared" si="1"/>
        <v>0.9972572022528808</v>
      </c>
    </row>
    <row r="85" spans="1:5" ht="25.5">
      <c r="A85" s="19" t="s">
        <v>424</v>
      </c>
      <c r="B85" s="22" t="s">
        <v>423</v>
      </c>
      <c r="C85" s="20">
        <v>17816600</v>
      </c>
      <c r="D85" s="20">
        <v>17946743.66</v>
      </c>
      <c r="E85" s="21">
        <f t="shared" si="1"/>
        <v>1.0073046293905683</v>
      </c>
    </row>
    <row r="86" spans="1:5" ht="78">
      <c r="A86" s="19" t="s">
        <v>426</v>
      </c>
      <c r="B86" s="22" t="s">
        <v>425</v>
      </c>
      <c r="C86" s="20">
        <v>14092600</v>
      </c>
      <c r="D86" s="20">
        <v>14216101.5</v>
      </c>
      <c r="E86" s="21">
        <f t="shared" si="1"/>
        <v>1.008763570952131</v>
      </c>
    </row>
    <row r="87" spans="1:5" ht="90.75">
      <c r="A87" s="19" t="s">
        <v>428</v>
      </c>
      <c r="B87" s="22" t="s">
        <v>427</v>
      </c>
      <c r="C87" s="20">
        <v>14092600</v>
      </c>
      <c r="D87" s="20">
        <v>14216101.5</v>
      </c>
      <c r="E87" s="21">
        <f t="shared" si="1"/>
        <v>1.008763570952131</v>
      </c>
    </row>
    <row r="88" spans="1:5" ht="78">
      <c r="A88" s="19" t="s">
        <v>430</v>
      </c>
      <c r="B88" s="22" t="s">
        <v>429</v>
      </c>
      <c r="C88" s="20">
        <v>14092600</v>
      </c>
      <c r="D88" s="20">
        <v>14216101.5</v>
      </c>
      <c r="E88" s="21">
        <f t="shared" si="1"/>
        <v>1.008763570952131</v>
      </c>
    </row>
    <row r="89" spans="1:5" ht="25.5">
      <c r="A89" s="19" t="s">
        <v>432</v>
      </c>
      <c r="B89" s="22" t="s">
        <v>431</v>
      </c>
      <c r="C89" s="20">
        <v>3724000</v>
      </c>
      <c r="D89" s="20">
        <v>3730642.16</v>
      </c>
      <c r="E89" s="21">
        <f t="shared" si="1"/>
        <v>1.0017836090225565</v>
      </c>
    </row>
    <row r="90" spans="1:5" ht="39">
      <c r="A90" s="19" t="s">
        <v>434</v>
      </c>
      <c r="B90" s="22" t="s">
        <v>433</v>
      </c>
      <c r="C90" s="20">
        <v>3712000</v>
      </c>
      <c r="D90" s="20">
        <v>3718868.15</v>
      </c>
      <c r="E90" s="21">
        <f t="shared" si="1"/>
        <v>1.0018502559267242</v>
      </c>
    </row>
    <row r="91" spans="1:5" ht="51.75">
      <c r="A91" s="19" t="s">
        <v>436</v>
      </c>
      <c r="B91" s="22" t="s">
        <v>435</v>
      </c>
      <c r="C91" s="20">
        <v>3712000</v>
      </c>
      <c r="D91" s="20">
        <v>3718868.15</v>
      </c>
      <c r="E91" s="21">
        <f t="shared" si="1"/>
        <v>1.0018502559267242</v>
      </c>
    </row>
    <row r="92" spans="1:5" ht="51.75">
      <c r="A92" s="19" t="s">
        <v>438</v>
      </c>
      <c r="B92" s="22" t="s">
        <v>437</v>
      </c>
      <c r="C92" s="20">
        <v>12000</v>
      </c>
      <c r="D92" s="20">
        <v>11774.01</v>
      </c>
      <c r="E92" s="21">
        <f t="shared" si="1"/>
        <v>0.9811675</v>
      </c>
    </row>
    <row r="93" spans="1:5" ht="51.75">
      <c r="A93" s="19" t="s">
        <v>440</v>
      </c>
      <c r="B93" s="22" t="s">
        <v>439</v>
      </c>
      <c r="C93" s="20">
        <v>12000</v>
      </c>
      <c r="D93" s="20">
        <v>11774.01</v>
      </c>
      <c r="E93" s="21">
        <f t="shared" si="1"/>
        <v>0.9811675</v>
      </c>
    </row>
    <row r="94" spans="1:5" ht="12.75">
      <c r="A94" s="19" t="s">
        <v>442</v>
      </c>
      <c r="B94" s="22" t="s">
        <v>441</v>
      </c>
      <c r="C94" s="20">
        <v>3179650</v>
      </c>
      <c r="D94" s="20">
        <v>3385359.27</v>
      </c>
      <c r="E94" s="21">
        <f t="shared" si="1"/>
        <v>1.0646955702671679</v>
      </c>
    </row>
    <row r="95" spans="1:5" ht="25.5">
      <c r="A95" s="19" t="s">
        <v>444</v>
      </c>
      <c r="B95" s="22" t="s">
        <v>443</v>
      </c>
      <c r="C95" s="20">
        <v>226000</v>
      </c>
      <c r="D95" s="20">
        <v>227083.96</v>
      </c>
      <c r="E95" s="21">
        <f t="shared" si="1"/>
        <v>1.0047962831858406</v>
      </c>
    </row>
    <row r="96" spans="1:5" ht="64.5">
      <c r="A96" s="19" t="s">
        <v>446</v>
      </c>
      <c r="B96" s="22" t="s">
        <v>445</v>
      </c>
      <c r="C96" s="20">
        <v>200000</v>
      </c>
      <c r="D96" s="20">
        <v>200702.53</v>
      </c>
      <c r="E96" s="21">
        <f t="shared" si="1"/>
        <v>1.00351265</v>
      </c>
    </row>
    <row r="97" spans="1:5" ht="51.75">
      <c r="A97" s="19" t="s">
        <v>448</v>
      </c>
      <c r="B97" s="22" t="s">
        <v>447</v>
      </c>
      <c r="C97" s="20">
        <v>26000</v>
      </c>
      <c r="D97" s="20">
        <v>26381.43</v>
      </c>
      <c r="E97" s="21">
        <f t="shared" si="1"/>
        <v>1.0146703846153846</v>
      </c>
    </row>
    <row r="98" spans="1:5" ht="51.75">
      <c r="A98" s="19" t="s">
        <v>450</v>
      </c>
      <c r="B98" s="22" t="s">
        <v>449</v>
      </c>
      <c r="C98" s="20">
        <v>270000</v>
      </c>
      <c r="D98" s="20">
        <v>276500</v>
      </c>
      <c r="E98" s="21">
        <f t="shared" si="1"/>
        <v>1.0240740740740741</v>
      </c>
    </row>
    <row r="99" spans="1:5" ht="51.75">
      <c r="A99" s="19" t="s">
        <v>452</v>
      </c>
      <c r="B99" s="22" t="s">
        <v>451</v>
      </c>
      <c r="C99" s="20">
        <v>20500</v>
      </c>
      <c r="D99" s="20">
        <v>20500</v>
      </c>
      <c r="E99" s="21">
        <f t="shared" si="1"/>
        <v>1</v>
      </c>
    </row>
    <row r="100" spans="1:5" ht="51.75">
      <c r="A100" s="19" t="s">
        <v>454</v>
      </c>
      <c r="B100" s="22" t="s">
        <v>453</v>
      </c>
      <c r="C100" s="20">
        <v>11000</v>
      </c>
      <c r="D100" s="20">
        <v>11000</v>
      </c>
      <c r="E100" s="21">
        <f t="shared" si="1"/>
        <v>1</v>
      </c>
    </row>
    <row r="101" spans="1:5" ht="51.75">
      <c r="A101" s="19" t="s">
        <v>456</v>
      </c>
      <c r="B101" s="22" t="s">
        <v>455</v>
      </c>
      <c r="C101" s="20">
        <v>9500</v>
      </c>
      <c r="D101" s="20">
        <v>9500</v>
      </c>
      <c r="E101" s="21">
        <f t="shared" si="1"/>
        <v>1</v>
      </c>
    </row>
    <row r="102" spans="1:5" ht="103.5">
      <c r="A102" s="19" t="s">
        <v>458</v>
      </c>
      <c r="B102" s="22" t="s">
        <v>457</v>
      </c>
      <c r="C102" s="20">
        <v>45150</v>
      </c>
      <c r="D102" s="20">
        <v>47450</v>
      </c>
      <c r="E102" s="21">
        <f t="shared" si="1"/>
        <v>1.0509413067552602</v>
      </c>
    </row>
    <row r="103" spans="1:5" ht="25.5">
      <c r="A103" s="19" t="s">
        <v>460</v>
      </c>
      <c r="B103" s="22" t="s">
        <v>459</v>
      </c>
      <c r="C103" s="20">
        <v>150</v>
      </c>
      <c r="D103" s="20">
        <v>150</v>
      </c>
      <c r="E103" s="21">
        <f t="shared" si="1"/>
        <v>1</v>
      </c>
    </row>
    <row r="104" spans="1:5" ht="39">
      <c r="A104" s="19" t="s">
        <v>462</v>
      </c>
      <c r="B104" s="22" t="s">
        <v>461</v>
      </c>
      <c r="C104" s="20">
        <v>1500</v>
      </c>
      <c r="D104" s="20">
        <v>1500</v>
      </c>
      <c r="E104" s="21">
        <f t="shared" si="1"/>
        <v>1</v>
      </c>
    </row>
    <row r="105" spans="1:5" ht="25.5">
      <c r="A105" s="19" t="s">
        <v>464</v>
      </c>
      <c r="B105" s="22" t="s">
        <v>463</v>
      </c>
      <c r="C105" s="20">
        <v>21000</v>
      </c>
      <c r="D105" s="20">
        <v>22000</v>
      </c>
      <c r="E105" s="21">
        <f t="shared" si="1"/>
        <v>1.0476190476190477</v>
      </c>
    </row>
    <row r="106" spans="1:5" ht="25.5">
      <c r="A106" s="19" t="s">
        <v>466</v>
      </c>
      <c r="B106" s="22" t="s">
        <v>465</v>
      </c>
      <c r="C106" s="20">
        <v>22500</v>
      </c>
      <c r="D106" s="20">
        <v>23800</v>
      </c>
      <c r="E106" s="21">
        <f t="shared" si="1"/>
        <v>1.0577777777777777</v>
      </c>
    </row>
    <row r="107" spans="1:5" ht="12.75">
      <c r="A107" s="19" t="s">
        <v>468</v>
      </c>
      <c r="B107" s="22" t="s">
        <v>467</v>
      </c>
      <c r="C107" s="20">
        <v>22500</v>
      </c>
      <c r="D107" s="20">
        <v>23800</v>
      </c>
      <c r="E107" s="21">
        <f t="shared" si="1"/>
        <v>1.0577777777777777</v>
      </c>
    </row>
    <row r="108" spans="1:5" ht="51.75">
      <c r="A108" s="19" t="s">
        <v>470</v>
      </c>
      <c r="B108" s="22" t="s">
        <v>469</v>
      </c>
      <c r="C108" s="20">
        <v>240000</v>
      </c>
      <c r="D108" s="20">
        <v>264000</v>
      </c>
      <c r="E108" s="21">
        <f t="shared" si="1"/>
        <v>1.1</v>
      </c>
    </row>
    <row r="109" spans="1:5" ht="25.5">
      <c r="A109" s="19" t="s">
        <v>472</v>
      </c>
      <c r="B109" s="22" t="s">
        <v>471</v>
      </c>
      <c r="C109" s="20">
        <v>110000</v>
      </c>
      <c r="D109" s="20">
        <v>144000</v>
      </c>
      <c r="E109" s="21">
        <f t="shared" si="1"/>
        <v>1.309090909090909</v>
      </c>
    </row>
    <row r="110" spans="1:5" ht="25.5">
      <c r="A110" s="19" t="s">
        <v>474</v>
      </c>
      <c r="B110" s="22" t="s">
        <v>473</v>
      </c>
      <c r="C110" s="20">
        <v>110000</v>
      </c>
      <c r="D110" s="20">
        <v>144000</v>
      </c>
      <c r="E110" s="21">
        <f t="shared" si="1"/>
        <v>1.309090909090909</v>
      </c>
    </row>
    <row r="111" spans="1:5" ht="64.5">
      <c r="A111" s="19" t="s">
        <v>476</v>
      </c>
      <c r="B111" s="22" t="s">
        <v>475</v>
      </c>
      <c r="C111" s="20">
        <v>52500</v>
      </c>
      <c r="D111" s="20">
        <v>52500</v>
      </c>
      <c r="E111" s="21">
        <f t="shared" si="1"/>
        <v>1</v>
      </c>
    </row>
    <row r="112" spans="1:5" ht="25.5">
      <c r="A112" s="19" t="s">
        <v>478</v>
      </c>
      <c r="B112" s="22" t="s">
        <v>477</v>
      </c>
      <c r="C112" s="20">
        <v>2215500</v>
      </c>
      <c r="D112" s="20">
        <v>2353325.31</v>
      </c>
      <c r="E112" s="21">
        <f t="shared" si="1"/>
        <v>1.0622095734597157</v>
      </c>
    </row>
    <row r="113" spans="1:5" ht="39">
      <c r="A113" s="19" t="s">
        <v>480</v>
      </c>
      <c r="B113" s="22" t="s">
        <v>479</v>
      </c>
      <c r="C113" s="20">
        <v>2215500</v>
      </c>
      <c r="D113" s="20">
        <v>2353325.31</v>
      </c>
      <c r="E113" s="21">
        <f t="shared" si="1"/>
        <v>1.0622095734597157</v>
      </c>
    </row>
    <row r="114" spans="1:5" ht="12.75">
      <c r="A114" s="19" t="s">
        <v>482</v>
      </c>
      <c r="B114" s="22" t="s">
        <v>481</v>
      </c>
      <c r="C114" s="20">
        <v>491200</v>
      </c>
      <c r="D114" s="20">
        <v>491040.05</v>
      </c>
      <c r="E114" s="21">
        <f t="shared" si="1"/>
        <v>0.9996743688925082</v>
      </c>
    </row>
    <row r="115" spans="1:5" ht="12.75">
      <c r="A115" s="19" t="s">
        <v>484</v>
      </c>
      <c r="B115" s="22" t="s">
        <v>483</v>
      </c>
      <c r="C115" s="20">
        <v>491200</v>
      </c>
      <c r="D115" s="20">
        <v>491040.05</v>
      </c>
      <c r="E115" s="21">
        <f t="shared" si="1"/>
        <v>0.9996743688925082</v>
      </c>
    </row>
    <row r="116" spans="1:5" ht="25.5">
      <c r="A116" s="19" t="s">
        <v>486</v>
      </c>
      <c r="B116" s="22" t="s">
        <v>485</v>
      </c>
      <c r="C116" s="20">
        <v>491200</v>
      </c>
      <c r="D116" s="20">
        <v>491040.05</v>
      </c>
      <c r="E116" s="21">
        <f t="shared" si="1"/>
        <v>0.9996743688925082</v>
      </c>
    </row>
    <row r="117" spans="1:5" ht="12.75">
      <c r="A117" s="19" t="s">
        <v>488</v>
      </c>
      <c r="B117" s="22" t="s">
        <v>487</v>
      </c>
      <c r="C117" s="20">
        <v>500550072.07</v>
      </c>
      <c r="D117" s="20">
        <v>500544772.07</v>
      </c>
      <c r="E117" s="21">
        <f t="shared" si="1"/>
        <v>0.9999894116487126</v>
      </c>
    </row>
    <row r="118" spans="1:5" ht="39">
      <c r="A118" s="19" t="s">
        <v>490</v>
      </c>
      <c r="B118" s="22" t="s">
        <v>489</v>
      </c>
      <c r="C118" s="20">
        <v>557438927.93</v>
      </c>
      <c r="D118" s="20">
        <v>557433627.93</v>
      </c>
      <c r="E118" s="21">
        <f t="shared" si="1"/>
        <v>0.9999904922320016</v>
      </c>
    </row>
    <row r="119" spans="1:5" ht="25.5">
      <c r="A119" s="19" t="s">
        <v>492</v>
      </c>
      <c r="B119" s="22" t="s">
        <v>491</v>
      </c>
      <c r="C119" s="20">
        <v>212126400</v>
      </c>
      <c r="D119" s="20">
        <v>212126400</v>
      </c>
      <c r="E119" s="21">
        <f t="shared" si="1"/>
        <v>1</v>
      </c>
    </row>
    <row r="120" spans="1:5" ht="12.75">
      <c r="A120" s="19" t="s">
        <v>494</v>
      </c>
      <c r="B120" s="22" t="s">
        <v>493</v>
      </c>
      <c r="C120" s="20">
        <v>212126400</v>
      </c>
      <c r="D120" s="20">
        <v>212126400</v>
      </c>
      <c r="E120" s="21">
        <f t="shared" si="1"/>
        <v>1</v>
      </c>
    </row>
    <row r="121" spans="1:5" ht="25.5">
      <c r="A121" s="19" t="s">
        <v>496</v>
      </c>
      <c r="B121" s="22" t="s">
        <v>495</v>
      </c>
      <c r="C121" s="20">
        <v>212126400</v>
      </c>
      <c r="D121" s="20">
        <v>212126400</v>
      </c>
      <c r="E121" s="21">
        <f t="shared" si="1"/>
        <v>1</v>
      </c>
    </row>
    <row r="122" spans="1:5" ht="25.5">
      <c r="A122" s="19" t="s">
        <v>498</v>
      </c>
      <c r="B122" s="22" t="s">
        <v>497</v>
      </c>
      <c r="C122" s="20">
        <v>96589027.93</v>
      </c>
      <c r="D122" s="20">
        <v>96589027.93</v>
      </c>
      <c r="E122" s="21">
        <f t="shared" si="1"/>
        <v>1</v>
      </c>
    </row>
    <row r="123" spans="1:5" ht="25.5">
      <c r="A123" s="19" t="s">
        <v>500</v>
      </c>
      <c r="B123" s="22" t="s">
        <v>499</v>
      </c>
      <c r="C123" s="20">
        <v>3931096.75</v>
      </c>
      <c r="D123" s="20">
        <v>3931096.75</v>
      </c>
      <c r="E123" s="21">
        <f t="shared" si="1"/>
        <v>1</v>
      </c>
    </row>
    <row r="124" spans="1:5" ht="25.5">
      <c r="A124" s="19" t="s">
        <v>502</v>
      </c>
      <c r="B124" s="22" t="s">
        <v>501</v>
      </c>
      <c r="C124" s="20">
        <v>3931096.75</v>
      </c>
      <c r="D124" s="20">
        <v>3931096.75</v>
      </c>
      <c r="E124" s="21">
        <f t="shared" si="1"/>
        <v>1</v>
      </c>
    </row>
    <row r="125" spans="1:5" ht="25.5">
      <c r="A125" s="19" t="s">
        <v>504</v>
      </c>
      <c r="B125" s="22" t="s">
        <v>503</v>
      </c>
      <c r="C125" s="20">
        <v>4258816</v>
      </c>
      <c r="D125" s="20">
        <v>4258816</v>
      </c>
      <c r="E125" s="21">
        <f t="shared" si="1"/>
        <v>1</v>
      </c>
    </row>
    <row r="126" spans="1:5" ht="25.5">
      <c r="A126" s="19" t="s">
        <v>506</v>
      </c>
      <c r="B126" s="22" t="s">
        <v>505</v>
      </c>
      <c r="C126" s="20">
        <v>4258816</v>
      </c>
      <c r="D126" s="20">
        <v>4258816</v>
      </c>
      <c r="E126" s="21">
        <f t="shared" si="1"/>
        <v>1</v>
      </c>
    </row>
    <row r="127" spans="1:5" ht="25.5">
      <c r="A127" s="19" t="s">
        <v>508</v>
      </c>
      <c r="B127" s="22" t="s">
        <v>507</v>
      </c>
      <c r="C127" s="20">
        <v>20407000</v>
      </c>
      <c r="D127" s="20">
        <v>20407000</v>
      </c>
      <c r="E127" s="21">
        <f t="shared" si="1"/>
        <v>1</v>
      </c>
    </row>
    <row r="128" spans="1:5" ht="39">
      <c r="A128" s="19" t="s">
        <v>510</v>
      </c>
      <c r="B128" s="22" t="s">
        <v>509</v>
      </c>
      <c r="C128" s="20">
        <v>20407000</v>
      </c>
      <c r="D128" s="20">
        <v>20407000</v>
      </c>
      <c r="E128" s="21">
        <f t="shared" si="1"/>
        <v>1</v>
      </c>
    </row>
    <row r="129" spans="1:5" ht="78">
      <c r="A129" s="19" t="s">
        <v>512</v>
      </c>
      <c r="B129" s="22" t="s">
        <v>511</v>
      </c>
      <c r="C129" s="20">
        <v>19982377</v>
      </c>
      <c r="D129" s="20">
        <v>19982377</v>
      </c>
      <c r="E129" s="21">
        <f t="shared" si="1"/>
        <v>1</v>
      </c>
    </row>
    <row r="130" spans="1:5" ht="90.75">
      <c r="A130" s="19" t="s">
        <v>514</v>
      </c>
      <c r="B130" s="22" t="s">
        <v>513</v>
      </c>
      <c r="C130" s="20">
        <v>19982377</v>
      </c>
      <c r="D130" s="20">
        <v>19982377</v>
      </c>
      <c r="E130" s="21">
        <f t="shared" si="1"/>
        <v>1</v>
      </c>
    </row>
    <row r="131" spans="1:5" ht="12.75">
      <c r="A131" s="19" t="s">
        <v>516</v>
      </c>
      <c r="B131" s="22" t="s">
        <v>515</v>
      </c>
      <c r="C131" s="20">
        <v>48009738.18</v>
      </c>
      <c r="D131" s="20">
        <v>48009738.18</v>
      </c>
      <c r="E131" s="21">
        <f t="shared" si="1"/>
        <v>1</v>
      </c>
    </row>
    <row r="132" spans="1:5" ht="12.75">
      <c r="A132" s="19" t="s">
        <v>518</v>
      </c>
      <c r="B132" s="22" t="s">
        <v>517</v>
      </c>
      <c r="C132" s="20">
        <v>48009738.18</v>
      </c>
      <c r="D132" s="20">
        <v>48009738.18</v>
      </c>
      <c r="E132" s="21">
        <f t="shared" si="1"/>
        <v>1</v>
      </c>
    </row>
    <row r="133" spans="1:5" ht="25.5">
      <c r="A133" s="19" t="s">
        <v>520</v>
      </c>
      <c r="B133" s="22" t="s">
        <v>519</v>
      </c>
      <c r="C133" s="20">
        <v>246223500</v>
      </c>
      <c r="D133" s="20">
        <v>246218200</v>
      </c>
      <c r="E133" s="21">
        <f t="shared" si="1"/>
        <v>0.9999784748409474</v>
      </c>
    </row>
    <row r="134" spans="1:5" ht="39">
      <c r="A134" s="19" t="s">
        <v>522</v>
      </c>
      <c r="B134" s="22" t="s">
        <v>521</v>
      </c>
      <c r="C134" s="20">
        <v>5900</v>
      </c>
      <c r="D134" s="20">
        <v>600</v>
      </c>
      <c r="E134" s="21">
        <f t="shared" si="1"/>
        <v>0.1016949152542373</v>
      </c>
    </row>
    <row r="135" spans="1:5" ht="51.75">
      <c r="A135" s="19" t="s">
        <v>524</v>
      </c>
      <c r="B135" s="22" t="s">
        <v>523</v>
      </c>
      <c r="C135" s="20">
        <v>5900</v>
      </c>
      <c r="D135" s="20">
        <v>600</v>
      </c>
      <c r="E135" s="21">
        <f t="shared" si="1"/>
        <v>0.1016949152542373</v>
      </c>
    </row>
    <row r="136" spans="1:5" ht="39">
      <c r="A136" s="19" t="s">
        <v>526</v>
      </c>
      <c r="B136" s="22" t="s">
        <v>525</v>
      </c>
      <c r="C136" s="20">
        <v>21723900</v>
      </c>
      <c r="D136" s="20">
        <v>21723900</v>
      </c>
      <c r="E136" s="21">
        <f aca="true" t="shared" si="2" ref="E136:E153">D136/C136</f>
        <v>1</v>
      </c>
    </row>
    <row r="137" spans="1:5" ht="39">
      <c r="A137" s="19" t="s">
        <v>528</v>
      </c>
      <c r="B137" s="22" t="s">
        <v>527</v>
      </c>
      <c r="C137" s="20">
        <v>21723900</v>
      </c>
      <c r="D137" s="20">
        <v>21723900</v>
      </c>
      <c r="E137" s="21">
        <f t="shared" si="2"/>
        <v>1</v>
      </c>
    </row>
    <row r="138" spans="1:5" ht="25.5">
      <c r="A138" s="19" t="s">
        <v>530</v>
      </c>
      <c r="B138" s="22" t="s">
        <v>529</v>
      </c>
      <c r="C138" s="20">
        <v>352800</v>
      </c>
      <c r="D138" s="20">
        <v>352800</v>
      </c>
      <c r="E138" s="21">
        <f t="shared" si="2"/>
        <v>1</v>
      </c>
    </row>
    <row r="139" spans="1:5" ht="25.5">
      <c r="A139" s="19" t="s">
        <v>532</v>
      </c>
      <c r="B139" s="22" t="s">
        <v>531</v>
      </c>
      <c r="C139" s="20">
        <v>352800</v>
      </c>
      <c r="D139" s="20">
        <v>352800</v>
      </c>
      <c r="E139" s="21">
        <f t="shared" si="2"/>
        <v>1</v>
      </c>
    </row>
    <row r="140" spans="1:5" ht="64.5">
      <c r="A140" s="19" t="s">
        <v>534</v>
      </c>
      <c r="B140" s="22" t="s">
        <v>533</v>
      </c>
      <c r="C140" s="20">
        <v>2267200</v>
      </c>
      <c r="D140" s="20">
        <v>2267200</v>
      </c>
      <c r="E140" s="21">
        <f t="shared" si="2"/>
        <v>1</v>
      </c>
    </row>
    <row r="141" spans="1:5" ht="64.5">
      <c r="A141" s="19" t="s">
        <v>536</v>
      </c>
      <c r="B141" s="22" t="s">
        <v>535</v>
      </c>
      <c r="C141" s="20">
        <v>2267200</v>
      </c>
      <c r="D141" s="20">
        <v>2267200</v>
      </c>
      <c r="E141" s="21">
        <f t="shared" si="2"/>
        <v>1</v>
      </c>
    </row>
    <row r="142" spans="1:5" ht="12.75">
      <c r="A142" s="19" t="s">
        <v>538</v>
      </c>
      <c r="B142" s="22" t="s">
        <v>537</v>
      </c>
      <c r="C142" s="20">
        <v>221873700</v>
      </c>
      <c r="D142" s="20">
        <v>221873700</v>
      </c>
      <c r="E142" s="21">
        <f t="shared" si="2"/>
        <v>1</v>
      </c>
    </row>
    <row r="143" spans="1:5" ht="12.75">
      <c r="A143" s="19" t="s">
        <v>540</v>
      </c>
      <c r="B143" s="22" t="s">
        <v>539</v>
      </c>
      <c r="C143" s="20">
        <v>221873700</v>
      </c>
      <c r="D143" s="20">
        <v>221873700</v>
      </c>
      <c r="E143" s="21">
        <f t="shared" si="2"/>
        <v>1</v>
      </c>
    </row>
    <row r="144" spans="1:5" ht="12.75">
      <c r="A144" s="19" t="s">
        <v>542</v>
      </c>
      <c r="B144" s="22" t="s">
        <v>541</v>
      </c>
      <c r="C144" s="20">
        <v>2500000</v>
      </c>
      <c r="D144" s="20">
        <v>2500000</v>
      </c>
      <c r="E144" s="21">
        <f t="shared" si="2"/>
        <v>1</v>
      </c>
    </row>
    <row r="145" spans="1:5" ht="51.75">
      <c r="A145" s="19" t="s">
        <v>544</v>
      </c>
      <c r="B145" s="22" t="s">
        <v>543</v>
      </c>
      <c r="C145" s="20">
        <v>2500000</v>
      </c>
      <c r="D145" s="20">
        <v>2500000</v>
      </c>
      <c r="E145" s="21">
        <f t="shared" si="2"/>
        <v>1</v>
      </c>
    </row>
    <row r="146" spans="1:5" ht="51.75">
      <c r="A146" s="19" t="s">
        <v>546</v>
      </c>
      <c r="B146" s="22" t="s">
        <v>545</v>
      </c>
      <c r="C146" s="20">
        <v>2500000</v>
      </c>
      <c r="D146" s="20">
        <v>2500000</v>
      </c>
      <c r="E146" s="21">
        <f t="shared" si="2"/>
        <v>1</v>
      </c>
    </row>
    <row r="147" spans="1:5" ht="90.75">
      <c r="A147" s="19" t="s">
        <v>548</v>
      </c>
      <c r="B147" s="22" t="s">
        <v>547</v>
      </c>
      <c r="C147" s="20">
        <v>455808.95</v>
      </c>
      <c r="D147" s="20">
        <v>455808.95</v>
      </c>
      <c r="E147" s="21">
        <f t="shared" si="2"/>
        <v>1</v>
      </c>
    </row>
    <row r="148" spans="1:5" ht="39">
      <c r="A148" s="19" t="s">
        <v>550</v>
      </c>
      <c r="B148" s="22" t="s">
        <v>549</v>
      </c>
      <c r="C148" s="20">
        <v>455808.95</v>
      </c>
      <c r="D148" s="20">
        <v>455808.95</v>
      </c>
      <c r="E148" s="21">
        <f t="shared" si="2"/>
        <v>1</v>
      </c>
    </row>
    <row r="149" spans="1:5" ht="25.5">
      <c r="A149" s="19" t="s">
        <v>552</v>
      </c>
      <c r="B149" s="22" t="s">
        <v>551</v>
      </c>
      <c r="C149" s="20">
        <v>455808.95</v>
      </c>
      <c r="D149" s="20">
        <v>455808.95</v>
      </c>
      <c r="E149" s="21">
        <f t="shared" si="2"/>
        <v>1</v>
      </c>
    </row>
    <row r="150" spans="1:5" ht="39">
      <c r="A150" s="19" t="s">
        <v>554</v>
      </c>
      <c r="B150" s="22" t="s">
        <v>553</v>
      </c>
      <c r="C150" s="20">
        <v>118037.19</v>
      </c>
      <c r="D150" s="20">
        <v>118037.19</v>
      </c>
      <c r="E150" s="21">
        <f t="shared" si="2"/>
        <v>1</v>
      </c>
    </row>
    <row r="151" spans="1:5" ht="25.5">
      <c r="A151" s="19" t="s">
        <v>556</v>
      </c>
      <c r="B151" s="22" t="s">
        <v>555</v>
      </c>
      <c r="C151" s="20">
        <v>337771.76</v>
      </c>
      <c r="D151" s="20">
        <v>337771.76</v>
      </c>
      <c r="E151" s="21">
        <f t="shared" si="2"/>
        <v>1</v>
      </c>
    </row>
    <row r="152" spans="1:5" ht="39">
      <c r="A152" s="19" t="s">
        <v>558</v>
      </c>
      <c r="B152" s="22" t="s">
        <v>557</v>
      </c>
      <c r="C152" s="20">
        <v>-57344664.81</v>
      </c>
      <c r="D152" s="20">
        <v>-57344664.81</v>
      </c>
      <c r="E152" s="21">
        <f t="shared" si="2"/>
        <v>1</v>
      </c>
    </row>
    <row r="153" spans="1:5" ht="39" thickBot="1">
      <c r="A153" s="23" t="s">
        <v>560</v>
      </c>
      <c r="B153" s="24" t="s">
        <v>559</v>
      </c>
      <c r="C153" s="25">
        <v>-57344664.81</v>
      </c>
      <c r="D153" s="25">
        <v>-57344664.81</v>
      </c>
      <c r="E153" s="26">
        <f t="shared" si="2"/>
        <v>1</v>
      </c>
    </row>
    <row r="154" spans="1:5" ht="12.75">
      <c r="A154" s="18"/>
      <c r="B154" s="18"/>
      <c r="C154" s="18"/>
      <c r="D154" s="18"/>
      <c r="E154" s="18"/>
    </row>
  </sheetData>
  <sheetProtection/>
  <mergeCells count="7">
    <mergeCell ref="A4:A6"/>
    <mergeCell ref="C1:E1"/>
    <mergeCell ref="A2:E2"/>
    <mergeCell ref="B4:B6"/>
    <mergeCell ref="C4:C6"/>
    <mergeCell ref="D4:D6"/>
    <mergeCell ref="E4:E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8"/>
  <sheetViews>
    <sheetView zoomScalePageLayoutView="0" workbookViewId="0" topLeftCell="A1">
      <selection activeCell="A2" sqref="A2:H2"/>
    </sheetView>
  </sheetViews>
  <sheetFormatPr defaultColWidth="9.00390625" defaultRowHeight="12.75"/>
  <cols>
    <col min="1" max="1" width="40.00390625" style="12" customWidth="1"/>
    <col min="2" max="2" width="10.125" style="12" customWidth="1"/>
    <col min="3" max="3" width="8.25390625" style="12" customWidth="1"/>
    <col min="4" max="4" width="8.75390625" style="12" customWidth="1"/>
    <col min="5" max="5" width="8.00390625" style="12" customWidth="1"/>
    <col min="6" max="6" width="14.75390625" style="12" customWidth="1"/>
    <col min="7" max="7" width="14.50390625" style="12" customWidth="1"/>
    <col min="8" max="8" width="9.75390625" style="12" customWidth="1"/>
  </cols>
  <sheetData>
    <row r="1" spans="1:8" ht="82.5" customHeight="1">
      <c r="A1" s="47"/>
      <c r="B1" s="47"/>
      <c r="C1" s="47"/>
      <c r="D1" s="47"/>
      <c r="E1" s="47"/>
      <c r="F1" s="215" t="s">
        <v>1177</v>
      </c>
      <c r="G1" s="223"/>
      <c r="H1" s="223"/>
    </row>
    <row r="2" spans="1:8" ht="24.75" customHeight="1">
      <c r="A2" s="222" t="s">
        <v>1004</v>
      </c>
      <c r="B2" s="222"/>
      <c r="C2" s="222"/>
      <c r="D2" s="222"/>
      <c r="E2" s="222"/>
      <c r="F2" s="222"/>
      <c r="G2" s="222"/>
      <c r="H2" s="222"/>
    </row>
    <row r="3" spans="1:8" ht="20.25" customHeight="1" thickBot="1">
      <c r="A3" s="51"/>
      <c r="B3" s="51"/>
      <c r="C3" s="51"/>
      <c r="D3" s="51"/>
      <c r="E3" s="51"/>
      <c r="F3" s="51"/>
      <c r="G3" s="44" t="s">
        <v>265</v>
      </c>
      <c r="H3" s="51"/>
    </row>
    <row r="4" spans="1:8" ht="73.5" customHeight="1">
      <c r="A4" s="48" t="s">
        <v>1001</v>
      </c>
      <c r="B4" s="50" t="s">
        <v>998</v>
      </c>
      <c r="C4" s="50" t="s">
        <v>999</v>
      </c>
      <c r="D4" s="50" t="s">
        <v>1002</v>
      </c>
      <c r="E4" s="50" t="s">
        <v>1000</v>
      </c>
      <c r="F4" s="50" t="s">
        <v>1003</v>
      </c>
      <c r="G4" s="50" t="s">
        <v>3</v>
      </c>
      <c r="H4" s="49" t="s">
        <v>267</v>
      </c>
    </row>
    <row r="5" spans="1:8" s="55" customFormat="1" ht="12.75">
      <c r="A5" s="56" t="s">
        <v>565</v>
      </c>
      <c r="B5" s="54" t="s">
        <v>566</v>
      </c>
      <c r="C5" s="54" t="s">
        <v>567</v>
      </c>
      <c r="D5" s="54" t="s">
        <v>568</v>
      </c>
      <c r="E5" s="54" t="s">
        <v>569</v>
      </c>
      <c r="F5" s="45">
        <v>111036987.45</v>
      </c>
      <c r="G5" s="45">
        <v>111031687.45</v>
      </c>
      <c r="H5" s="57">
        <v>1</v>
      </c>
    </row>
    <row r="6" spans="1:8" s="53" customFormat="1" ht="12.75">
      <c r="A6" s="58" t="s">
        <v>570</v>
      </c>
      <c r="B6" s="46" t="s">
        <v>566</v>
      </c>
      <c r="C6" s="46" t="s">
        <v>571</v>
      </c>
      <c r="D6" s="46" t="s">
        <v>568</v>
      </c>
      <c r="E6" s="46" t="s">
        <v>569</v>
      </c>
      <c r="F6" s="52">
        <v>65987713.3</v>
      </c>
      <c r="G6" s="52">
        <v>65982413.3</v>
      </c>
      <c r="H6" s="59">
        <v>0.9999</v>
      </c>
    </row>
    <row r="7" spans="1:8" s="53" customFormat="1" ht="64.5">
      <c r="A7" s="58" t="s">
        <v>572</v>
      </c>
      <c r="B7" s="46" t="s">
        <v>566</v>
      </c>
      <c r="C7" s="46" t="s">
        <v>573</v>
      </c>
      <c r="D7" s="46" t="s">
        <v>568</v>
      </c>
      <c r="E7" s="46" t="s">
        <v>569</v>
      </c>
      <c r="F7" s="52">
        <v>40499289.72</v>
      </c>
      <c r="G7" s="52">
        <v>40499289.72</v>
      </c>
      <c r="H7" s="59">
        <v>1</v>
      </c>
    </row>
    <row r="8" spans="1:8" s="53" customFormat="1" ht="78">
      <c r="A8" s="58" t="s">
        <v>574</v>
      </c>
      <c r="B8" s="46" t="s">
        <v>566</v>
      </c>
      <c r="C8" s="46" t="s">
        <v>573</v>
      </c>
      <c r="D8" s="46" t="s">
        <v>575</v>
      </c>
      <c r="E8" s="46" t="s">
        <v>569</v>
      </c>
      <c r="F8" s="52">
        <v>1652900</v>
      </c>
      <c r="G8" s="52">
        <v>1652900</v>
      </c>
      <c r="H8" s="59">
        <v>1</v>
      </c>
    </row>
    <row r="9" spans="1:8" s="53" customFormat="1" ht="39">
      <c r="A9" s="58" t="s">
        <v>576</v>
      </c>
      <c r="B9" s="46" t="s">
        <v>566</v>
      </c>
      <c r="C9" s="46" t="s">
        <v>573</v>
      </c>
      <c r="D9" s="46" t="s">
        <v>575</v>
      </c>
      <c r="E9" s="46" t="s">
        <v>577</v>
      </c>
      <c r="F9" s="52">
        <v>1652900</v>
      </c>
      <c r="G9" s="52">
        <v>1652900</v>
      </c>
      <c r="H9" s="59">
        <v>1</v>
      </c>
    </row>
    <row r="10" spans="1:8" s="53" customFormat="1" ht="78">
      <c r="A10" s="58" t="s">
        <v>578</v>
      </c>
      <c r="B10" s="46" t="s">
        <v>566</v>
      </c>
      <c r="C10" s="46" t="s">
        <v>573</v>
      </c>
      <c r="D10" s="46" t="s">
        <v>579</v>
      </c>
      <c r="E10" s="46" t="s">
        <v>569</v>
      </c>
      <c r="F10" s="52">
        <v>37791489.72</v>
      </c>
      <c r="G10" s="52">
        <v>37791489.72</v>
      </c>
      <c r="H10" s="59">
        <v>1</v>
      </c>
    </row>
    <row r="11" spans="1:8" s="53" customFormat="1" ht="39">
      <c r="A11" s="58" t="s">
        <v>576</v>
      </c>
      <c r="B11" s="46" t="s">
        <v>566</v>
      </c>
      <c r="C11" s="46" t="s">
        <v>573</v>
      </c>
      <c r="D11" s="46" t="s">
        <v>579</v>
      </c>
      <c r="E11" s="46" t="s">
        <v>577</v>
      </c>
      <c r="F11" s="52">
        <v>35037489.72</v>
      </c>
      <c r="G11" s="52">
        <v>35037489.72</v>
      </c>
      <c r="H11" s="59">
        <v>1</v>
      </c>
    </row>
    <row r="12" spans="1:8" s="53" customFormat="1" ht="39">
      <c r="A12" s="58" t="s">
        <v>580</v>
      </c>
      <c r="B12" s="46" t="s">
        <v>566</v>
      </c>
      <c r="C12" s="46" t="s">
        <v>573</v>
      </c>
      <c r="D12" s="46" t="s">
        <v>579</v>
      </c>
      <c r="E12" s="46" t="s">
        <v>581</v>
      </c>
      <c r="F12" s="52">
        <v>3766.35</v>
      </c>
      <c r="G12" s="52">
        <v>3766.35</v>
      </c>
      <c r="H12" s="59">
        <v>1</v>
      </c>
    </row>
    <row r="13" spans="1:8" s="53" customFormat="1" ht="39">
      <c r="A13" s="58" t="s">
        <v>582</v>
      </c>
      <c r="B13" s="46" t="s">
        <v>566</v>
      </c>
      <c r="C13" s="46" t="s">
        <v>573</v>
      </c>
      <c r="D13" s="46" t="s">
        <v>579</v>
      </c>
      <c r="E13" s="46" t="s">
        <v>583</v>
      </c>
      <c r="F13" s="52">
        <v>2742789.65</v>
      </c>
      <c r="G13" s="52">
        <v>2742789.65</v>
      </c>
      <c r="H13" s="59">
        <v>1</v>
      </c>
    </row>
    <row r="14" spans="1:8" s="53" customFormat="1" ht="25.5">
      <c r="A14" s="58" t="s">
        <v>584</v>
      </c>
      <c r="B14" s="46" t="s">
        <v>566</v>
      </c>
      <c r="C14" s="46" t="s">
        <v>573</v>
      </c>
      <c r="D14" s="46" t="s">
        <v>579</v>
      </c>
      <c r="E14" s="46" t="s">
        <v>585</v>
      </c>
      <c r="F14" s="52">
        <v>7444</v>
      </c>
      <c r="G14" s="52">
        <v>7444</v>
      </c>
      <c r="H14" s="59">
        <v>1</v>
      </c>
    </row>
    <row r="15" spans="1:8" s="53" customFormat="1" ht="117">
      <c r="A15" s="58" t="s">
        <v>586</v>
      </c>
      <c r="B15" s="46" t="s">
        <v>566</v>
      </c>
      <c r="C15" s="46" t="s">
        <v>573</v>
      </c>
      <c r="D15" s="46" t="s">
        <v>587</v>
      </c>
      <c r="E15" s="46" t="s">
        <v>569</v>
      </c>
      <c r="F15" s="52">
        <v>1054900</v>
      </c>
      <c r="G15" s="52">
        <v>1054900</v>
      </c>
      <c r="H15" s="59">
        <v>1</v>
      </c>
    </row>
    <row r="16" spans="1:8" s="53" customFormat="1" ht="39">
      <c r="A16" s="58" t="s">
        <v>576</v>
      </c>
      <c r="B16" s="46" t="s">
        <v>566</v>
      </c>
      <c r="C16" s="46" t="s">
        <v>573</v>
      </c>
      <c r="D16" s="46" t="s">
        <v>587</v>
      </c>
      <c r="E16" s="46" t="s">
        <v>577</v>
      </c>
      <c r="F16" s="52">
        <v>813000</v>
      </c>
      <c r="G16" s="52">
        <v>813000</v>
      </c>
      <c r="H16" s="59">
        <v>1</v>
      </c>
    </row>
    <row r="17" spans="1:8" s="53" customFormat="1" ht="39">
      <c r="A17" s="58" t="s">
        <v>580</v>
      </c>
      <c r="B17" s="46" t="s">
        <v>566</v>
      </c>
      <c r="C17" s="46" t="s">
        <v>573</v>
      </c>
      <c r="D17" s="46" t="s">
        <v>587</v>
      </c>
      <c r="E17" s="46" t="s">
        <v>581</v>
      </c>
      <c r="F17" s="52">
        <v>600</v>
      </c>
      <c r="G17" s="52">
        <v>600</v>
      </c>
      <c r="H17" s="59">
        <v>1</v>
      </c>
    </row>
    <row r="18" spans="1:8" s="53" customFormat="1" ht="39">
      <c r="A18" s="58" t="s">
        <v>582</v>
      </c>
      <c r="B18" s="46" t="s">
        <v>566</v>
      </c>
      <c r="C18" s="46" t="s">
        <v>573</v>
      </c>
      <c r="D18" s="46" t="s">
        <v>587</v>
      </c>
      <c r="E18" s="46" t="s">
        <v>583</v>
      </c>
      <c r="F18" s="52">
        <v>241300</v>
      </c>
      <c r="G18" s="52">
        <v>241300</v>
      </c>
      <c r="H18" s="59">
        <v>1</v>
      </c>
    </row>
    <row r="19" spans="1:8" s="53" customFormat="1" ht="12.75">
      <c r="A19" s="58" t="s">
        <v>588</v>
      </c>
      <c r="B19" s="46" t="s">
        <v>566</v>
      </c>
      <c r="C19" s="46" t="s">
        <v>589</v>
      </c>
      <c r="D19" s="46" t="s">
        <v>568</v>
      </c>
      <c r="E19" s="46" t="s">
        <v>569</v>
      </c>
      <c r="F19" s="52">
        <v>5900</v>
      </c>
      <c r="G19" s="52">
        <v>600</v>
      </c>
      <c r="H19" s="59">
        <v>0.1017</v>
      </c>
    </row>
    <row r="20" spans="1:8" s="53" customFormat="1" ht="142.5">
      <c r="A20" s="58" t="s">
        <v>590</v>
      </c>
      <c r="B20" s="46" t="s">
        <v>566</v>
      </c>
      <c r="C20" s="46" t="s">
        <v>589</v>
      </c>
      <c r="D20" s="46" t="s">
        <v>591</v>
      </c>
      <c r="E20" s="46" t="s">
        <v>569</v>
      </c>
      <c r="F20" s="52">
        <v>5900</v>
      </c>
      <c r="G20" s="52">
        <v>600</v>
      </c>
      <c r="H20" s="59">
        <v>0.1017</v>
      </c>
    </row>
    <row r="21" spans="1:8" s="53" customFormat="1" ht="39">
      <c r="A21" s="58" t="s">
        <v>582</v>
      </c>
      <c r="B21" s="46" t="s">
        <v>566</v>
      </c>
      <c r="C21" s="46" t="s">
        <v>589</v>
      </c>
      <c r="D21" s="46" t="s">
        <v>591</v>
      </c>
      <c r="E21" s="46" t="s">
        <v>583</v>
      </c>
      <c r="F21" s="52">
        <v>5900</v>
      </c>
      <c r="G21" s="52">
        <v>600</v>
      </c>
      <c r="H21" s="59">
        <v>0.1017</v>
      </c>
    </row>
    <row r="22" spans="1:8" s="53" customFormat="1" ht="12.75">
      <c r="A22" s="58" t="s">
        <v>592</v>
      </c>
      <c r="B22" s="46" t="s">
        <v>566</v>
      </c>
      <c r="C22" s="46" t="s">
        <v>593</v>
      </c>
      <c r="D22" s="46" t="s">
        <v>568</v>
      </c>
      <c r="E22" s="46" t="s">
        <v>569</v>
      </c>
      <c r="F22" s="52">
        <v>25482523.58</v>
      </c>
      <c r="G22" s="52">
        <v>25482523.58</v>
      </c>
      <c r="H22" s="59">
        <v>1</v>
      </c>
    </row>
    <row r="23" spans="1:8" s="53" customFormat="1" ht="51.75">
      <c r="A23" s="58" t="s">
        <v>594</v>
      </c>
      <c r="B23" s="46" t="s">
        <v>566</v>
      </c>
      <c r="C23" s="46" t="s">
        <v>593</v>
      </c>
      <c r="D23" s="46" t="s">
        <v>595</v>
      </c>
      <c r="E23" s="46" t="s">
        <v>569</v>
      </c>
      <c r="F23" s="52">
        <v>106128.25</v>
      </c>
      <c r="G23" s="52">
        <v>106128.25</v>
      </c>
      <c r="H23" s="59">
        <v>1</v>
      </c>
    </row>
    <row r="24" spans="1:8" s="53" customFormat="1" ht="103.5">
      <c r="A24" s="58" t="s">
        <v>596</v>
      </c>
      <c r="B24" s="46" t="s">
        <v>566</v>
      </c>
      <c r="C24" s="46" t="s">
        <v>593</v>
      </c>
      <c r="D24" s="46" t="s">
        <v>595</v>
      </c>
      <c r="E24" s="46" t="s">
        <v>597</v>
      </c>
      <c r="F24" s="52">
        <v>106128.25</v>
      </c>
      <c r="G24" s="52">
        <v>106128.25</v>
      </c>
      <c r="H24" s="59">
        <v>1</v>
      </c>
    </row>
    <row r="25" spans="1:8" s="53" customFormat="1" ht="90.75">
      <c r="A25" s="58" t="s">
        <v>598</v>
      </c>
      <c r="B25" s="46" t="s">
        <v>566</v>
      </c>
      <c r="C25" s="46" t="s">
        <v>593</v>
      </c>
      <c r="D25" s="46" t="s">
        <v>599</v>
      </c>
      <c r="E25" s="46" t="s">
        <v>569</v>
      </c>
      <c r="F25" s="52">
        <v>24000</v>
      </c>
      <c r="G25" s="52">
        <v>24000</v>
      </c>
      <c r="H25" s="59">
        <v>1</v>
      </c>
    </row>
    <row r="26" spans="1:8" s="53" customFormat="1" ht="12.75">
      <c r="A26" s="58" t="s">
        <v>600</v>
      </c>
      <c r="B26" s="46" t="s">
        <v>566</v>
      </c>
      <c r="C26" s="46" t="s">
        <v>593</v>
      </c>
      <c r="D26" s="46" t="s">
        <v>599</v>
      </c>
      <c r="E26" s="46" t="s">
        <v>601</v>
      </c>
      <c r="F26" s="52">
        <v>24000</v>
      </c>
      <c r="G26" s="52">
        <v>24000</v>
      </c>
      <c r="H26" s="59">
        <v>1</v>
      </c>
    </row>
    <row r="27" spans="1:8" s="53" customFormat="1" ht="90.75">
      <c r="A27" s="58" t="s">
        <v>602</v>
      </c>
      <c r="B27" s="46" t="s">
        <v>566</v>
      </c>
      <c r="C27" s="46" t="s">
        <v>593</v>
      </c>
      <c r="D27" s="46" t="s">
        <v>603</v>
      </c>
      <c r="E27" s="46" t="s">
        <v>569</v>
      </c>
      <c r="F27" s="52">
        <v>10000</v>
      </c>
      <c r="G27" s="52">
        <v>10000</v>
      </c>
      <c r="H27" s="59">
        <v>1</v>
      </c>
    </row>
    <row r="28" spans="1:8" s="53" customFormat="1" ht="12.75">
      <c r="A28" s="58" t="s">
        <v>600</v>
      </c>
      <c r="B28" s="46" t="s">
        <v>566</v>
      </c>
      <c r="C28" s="46" t="s">
        <v>593</v>
      </c>
      <c r="D28" s="46" t="s">
        <v>603</v>
      </c>
      <c r="E28" s="46" t="s">
        <v>601</v>
      </c>
      <c r="F28" s="52">
        <v>10000</v>
      </c>
      <c r="G28" s="52">
        <v>10000</v>
      </c>
      <c r="H28" s="59">
        <v>1</v>
      </c>
    </row>
    <row r="29" spans="1:8" s="53" customFormat="1" ht="78">
      <c r="A29" s="58" t="s">
        <v>604</v>
      </c>
      <c r="B29" s="46" t="s">
        <v>566</v>
      </c>
      <c r="C29" s="46" t="s">
        <v>593</v>
      </c>
      <c r="D29" s="46" t="s">
        <v>605</v>
      </c>
      <c r="E29" s="46" t="s">
        <v>569</v>
      </c>
      <c r="F29" s="52">
        <v>30000</v>
      </c>
      <c r="G29" s="52">
        <v>30000</v>
      </c>
      <c r="H29" s="59">
        <v>1</v>
      </c>
    </row>
    <row r="30" spans="1:8" s="53" customFormat="1" ht="12.75">
      <c r="A30" s="58" t="s">
        <v>600</v>
      </c>
      <c r="B30" s="46" t="s">
        <v>566</v>
      </c>
      <c r="C30" s="46" t="s">
        <v>593</v>
      </c>
      <c r="D30" s="46" t="s">
        <v>605</v>
      </c>
      <c r="E30" s="46" t="s">
        <v>601</v>
      </c>
      <c r="F30" s="52">
        <v>30000</v>
      </c>
      <c r="G30" s="52">
        <v>30000</v>
      </c>
      <c r="H30" s="59">
        <v>1</v>
      </c>
    </row>
    <row r="31" spans="1:8" s="53" customFormat="1" ht="78">
      <c r="A31" s="58" t="s">
        <v>578</v>
      </c>
      <c r="B31" s="46" t="s">
        <v>566</v>
      </c>
      <c r="C31" s="46" t="s">
        <v>593</v>
      </c>
      <c r="D31" s="46" t="s">
        <v>579</v>
      </c>
      <c r="E31" s="46" t="s">
        <v>569</v>
      </c>
      <c r="F31" s="52">
        <v>2349643.85</v>
      </c>
      <c r="G31" s="52">
        <v>2349643.85</v>
      </c>
      <c r="H31" s="59">
        <v>1</v>
      </c>
    </row>
    <row r="32" spans="1:8" s="53" customFormat="1" ht="39">
      <c r="A32" s="58" t="s">
        <v>582</v>
      </c>
      <c r="B32" s="46" t="s">
        <v>566</v>
      </c>
      <c r="C32" s="46" t="s">
        <v>593</v>
      </c>
      <c r="D32" s="46" t="s">
        <v>579</v>
      </c>
      <c r="E32" s="46" t="s">
        <v>583</v>
      </c>
      <c r="F32" s="52">
        <v>1159417.35</v>
      </c>
      <c r="G32" s="52">
        <v>1159417.35</v>
      </c>
      <c r="H32" s="59">
        <v>1</v>
      </c>
    </row>
    <row r="33" spans="1:8" s="53" customFormat="1" ht="39">
      <c r="A33" s="58" t="s">
        <v>606</v>
      </c>
      <c r="B33" s="46" t="s">
        <v>566</v>
      </c>
      <c r="C33" s="46" t="s">
        <v>593</v>
      </c>
      <c r="D33" s="46" t="s">
        <v>579</v>
      </c>
      <c r="E33" s="46" t="s">
        <v>607</v>
      </c>
      <c r="F33" s="52">
        <v>23224.08</v>
      </c>
      <c r="G33" s="52">
        <v>23224.08</v>
      </c>
      <c r="H33" s="59">
        <v>1</v>
      </c>
    </row>
    <row r="34" spans="1:8" s="53" customFormat="1" ht="12.75">
      <c r="A34" s="58" t="s">
        <v>600</v>
      </c>
      <c r="B34" s="46" t="s">
        <v>566</v>
      </c>
      <c r="C34" s="46" t="s">
        <v>593</v>
      </c>
      <c r="D34" s="46" t="s">
        <v>579</v>
      </c>
      <c r="E34" s="46" t="s">
        <v>601</v>
      </c>
      <c r="F34" s="52">
        <v>127064.35</v>
      </c>
      <c r="G34" s="52">
        <v>127064.35</v>
      </c>
      <c r="H34" s="59">
        <v>1</v>
      </c>
    </row>
    <row r="35" spans="1:8" s="53" customFormat="1" ht="25.5">
      <c r="A35" s="58" t="s">
        <v>608</v>
      </c>
      <c r="B35" s="46" t="s">
        <v>566</v>
      </c>
      <c r="C35" s="46" t="s">
        <v>593</v>
      </c>
      <c r="D35" s="46" t="s">
        <v>579</v>
      </c>
      <c r="E35" s="46" t="s">
        <v>609</v>
      </c>
      <c r="F35" s="52">
        <v>1039938.07</v>
      </c>
      <c r="G35" s="52">
        <v>1039938.07</v>
      </c>
      <c r="H35" s="59">
        <v>1</v>
      </c>
    </row>
    <row r="36" spans="1:8" s="53" customFormat="1" ht="78">
      <c r="A36" s="58" t="s">
        <v>610</v>
      </c>
      <c r="B36" s="46" t="s">
        <v>566</v>
      </c>
      <c r="C36" s="46" t="s">
        <v>593</v>
      </c>
      <c r="D36" s="46" t="s">
        <v>611</v>
      </c>
      <c r="E36" s="46" t="s">
        <v>569</v>
      </c>
      <c r="F36" s="52">
        <v>159880</v>
      </c>
      <c r="G36" s="52">
        <v>159880</v>
      </c>
      <c r="H36" s="59">
        <v>1</v>
      </c>
    </row>
    <row r="37" spans="1:8" s="53" customFormat="1" ht="39">
      <c r="A37" s="58" t="s">
        <v>612</v>
      </c>
      <c r="B37" s="46" t="s">
        <v>566</v>
      </c>
      <c r="C37" s="46" t="s">
        <v>593</v>
      </c>
      <c r="D37" s="46" t="s">
        <v>611</v>
      </c>
      <c r="E37" s="46" t="s">
        <v>613</v>
      </c>
      <c r="F37" s="52">
        <v>159880</v>
      </c>
      <c r="G37" s="52">
        <v>159880</v>
      </c>
      <c r="H37" s="59">
        <v>1</v>
      </c>
    </row>
    <row r="38" spans="1:8" s="53" customFormat="1" ht="117">
      <c r="A38" s="58" t="s">
        <v>614</v>
      </c>
      <c r="B38" s="46" t="s">
        <v>566</v>
      </c>
      <c r="C38" s="46" t="s">
        <v>593</v>
      </c>
      <c r="D38" s="46" t="s">
        <v>615</v>
      </c>
      <c r="E38" s="46" t="s">
        <v>569</v>
      </c>
      <c r="F38" s="52">
        <v>23400</v>
      </c>
      <c r="G38" s="52">
        <v>23400</v>
      </c>
      <c r="H38" s="59">
        <v>1</v>
      </c>
    </row>
    <row r="39" spans="1:8" s="53" customFormat="1" ht="39">
      <c r="A39" s="58" t="s">
        <v>582</v>
      </c>
      <c r="B39" s="46" t="s">
        <v>566</v>
      </c>
      <c r="C39" s="46" t="s">
        <v>593</v>
      </c>
      <c r="D39" s="46" t="s">
        <v>615</v>
      </c>
      <c r="E39" s="46" t="s">
        <v>583</v>
      </c>
      <c r="F39" s="52">
        <v>23400</v>
      </c>
      <c r="G39" s="52">
        <v>23400</v>
      </c>
      <c r="H39" s="59">
        <v>1</v>
      </c>
    </row>
    <row r="40" spans="1:8" s="53" customFormat="1" ht="78">
      <c r="A40" s="58" t="s">
        <v>616</v>
      </c>
      <c r="B40" s="46" t="s">
        <v>566</v>
      </c>
      <c r="C40" s="46" t="s">
        <v>593</v>
      </c>
      <c r="D40" s="46" t="s">
        <v>617</v>
      </c>
      <c r="E40" s="46" t="s">
        <v>569</v>
      </c>
      <c r="F40" s="52">
        <v>1164613.2</v>
      </c>
      <c r="G40" s="52">
        <v>1164613.2</v>
      </c>
      <c r="H40" s="59">
        <v>1</v>
      </c>
    </row>
    <row r="41" spans="1:8" s="53" customFormat="1" ht="39">
      <c r="A41" s="58" t="s">
        <v>582</v>
      </c>
      <c r="B41" s="46" t="s">
        <v>566</v>
      </c>
      <c r="C41" s="46" t="s">
        <v>593</v>
      </c>
      <c r="D41" s="46" t="s">
        <v>617</v>
      </c>
      <c r="E41" s="46" t="s">
        <v>583</v>
      </c>
      <c r="F41" s="52">
        <v>1164613.2</v>
      </c>
      <c r="G41" s="52">
        <v>1164613.2</v>
      </c>
      <c r="H41" s="59">
        <v>1</v>
      </c>
    </row>
    <row r="42" spans="1:8" s="53" customFormat="1" ht="64.5">
      <c r="A42" s="58" t="s">
        <v>618</v>
      </c>
      <c r="B42" s="46" t="s">
        <v>566</v>
      </c>
      <c r="C42" s="46" t="s">
        <v>593</v>
      </c>
      <c r="D42" s="46" t="s">
        <v>619</v>
      </c>
      <c r="E42" s="46" t="s">
        <v>569</v>
      </c>
      <c r="F42" s="52">
        <v>87870</v>
      </c>
      <c r="G42" s="52">
        <v>87870</v>
      </c>
      <c r="H42" s="59">
        <v>1</v>
      </c>
    </row>
    <row r="43" spans="1:8" s="53" customFormat="1" ht="39">
      <c r="A43" s="58" t="s">
        <v>582</v>
      </c>
      <c r="B43" s="46" t="s">
        <v>566</v>
      </c>
      <c r="C43" s="46" t="s">
        <v>593</v>
      </c>
      <c r="D43" s="46" t="s">
        <v>619</v>
      </c>
      <c r="E43" s="46" t="s">
        <v>583</v>
      </c>
      <c r="F43" s="52">
        <v>87870</v>
      </c>
      <c r="G43" s="52">
        <v>87870</v>
      </c>
      <c r="H43" s="59">
        <v>1</v>
      </c>
    </row>
    <row r="44" spans="1:8" s="53" customFormat="1" ht="181.5">
      <c r="A44" s="58" t="s">
        <v>620</v>
      </c>
      <c r="B44" s="46" t="s">
        <v>566</v>
      </c>
      <c r="C44" s="46" t="s">
        <v>593</v>
      </c>
      <c r="D44" s="46" t="s">
        <v>621</v>
      </c>
      <c r="E44" s="46" t="s">
        <v>569</v>
      </c>
      <c r="F44" s="52">
        <v>11155300</v>
      </c>
      <c r="G44" s="52">
        <v>11155300</v>
      </c>
      <c r="H44" s="59">
        <v>1</v>
      </c>
    </row>
    <row r="45" spans="1:8" s="53" customFormat="1" ht="64.5">
      <c r="A45" s="58" t="s">
        <v>622</v>
      </c>
      <c r="B45" s="46" t="s">
        <v>566</v>
      </c>
      <c r="C45" s="46" t="s">
        <v>593</v>
      </c>
      <c r="D45" s="46" t="s">
        <v>621</v>
      </c>
      <c r="E45" s="46" t="s">
        <v>623</v>
      </c>
      <c r="F45" s="52">
        <v>10074606.92</v>
      </c>
      <c r="G45" s="52">
        <v>10074606.92</v>
      </c>
      <c r="H45" s="59">
        <v>1</v>
      </c>
    </row>
    <row r="46" spans="1:8" s="53" customFormat="1" ht="25.5">
      <c r="A46" s="58" t="s">
        <v>624</v>
      </c>
      <c r="B46" s="46" t="s">
        <v>566</v>
      </c>
      <c r="C46" s="46" t="s">
        <v>593</v>
      </c>
      <c r="D46" s="46" t="s">
        <v>621</v>
      </c>
      <c r="E46" s="46" t="s">
        <v>625</v>
      </c>
      <c r="F46" s="52">
        <v>1080693.08</v>
      </c>
      <c r="G46" s="52">
        <v>1080693.08</v>
      </c>
      <c r="H46" s="59">
        <v>1</v>
      </c>
    </row>
    <row r="47" spans="1:8" s="53" customFormat="1" ht="156">
      <c r="A47" s="58" t="s">
        <v>626</v>
      </c>
      <c r="B47" s="46" t="s">
        <v>566</v>
      </c>
      <c r="C47" s="46" t="s">
        <v>593</v>
      </c>
      <c r="D47" s="46" t="s">
        <v>627</v>
      </c>
      <c r="E47" s="46" t="s">
        <v>569</v>
      </c>
      <c r="F47" s="52">
        <v>3755700</v>
      </c>
      <c r="G47" s="52">
        <v>3755700</v>
      </c>
      <c r="H47" s="59">
        <v>1</v>
      </c>
    </row>
    <row r="48" spans="1:8" s="53" customFormat="1" ht="64.5">
      <c r="A48" s="58" t="s">
        <v>628</v>
      </c>
      <c r="B48" s="46" t="s">
        <v>566</v>
      </c>
      <c r="C48" s="46" t="s">
        <v>593</v>
      </c>
      <c r="D48" s="46" t="s">
        <v>627</v>
      </c>
      <c r="E48" s="46" t="s">
        <v>629</v>
      </c>
      <c r="F48" s="52">
        <v>3380700</v>
      </c>
      <c r="G48" s="52">
        <v>3380700</v>
      </c>
      <c r="H48" s="59">
        <v>1</v>
      </c>
    </row>
    <row r="49" spans="1:8" s="53" customFormat="1" ht="25.5">
      <c r="A49" s="58" t="s">
        <v>630</v>
      </c>
      <c r="B49" s="46" t="s">
        <v>566</v>
      </c>
      <c r="C49" s="46" t="s">
        <v>593</v>
      </c>
      <c r="D49" s="46" t="s">
        <v>627</v>
      </c>
      <c r="E49" s="46" t="s">
        <v>631</v>
      </c>
      <c r="F49" s="52">
        <v>375000</v>
      </c>
      <c r="G49" s="52">
        <v>375000</v>
      </c>
      <c r="H49" s="59">
        <v>1</v>
      </c>
    </row>
    <row r="50" spans="1:8" s="53" customFormat="1" ht="142.5">
      <c r="A50" s="58" t="s">
        <v>632</v>
      </c>
      <c r="B50" s="46" t="s">
        <v>566</v>
      </c>
      <c r="C50" s="46" t="s">
        <v>593</v>
      </c>
      <c r="D50" s="46" t="s">
        <v>633</v>
      </c>
      <c r="E50" s="46" t="s">
        <v>569</v>
      </c>
      <c r="F50" s="52">
        <v>2500000</v>
      </c>
      <c r="G50" s="52">
        <v>2500000</v>
      </c>
      <c r="H50" s="59">
        <v>1</v>
      </c>
    </row>
    <row r="51" spans="1:8" s="53" customFormat="1" ht="64.5">
      <c r="A51" s="58" t="s">
        <v>628</v>
      </c>
      <c r="B51" s="46" t="s">
        <v>566</v>
      </c>
      <c r="C51" s="46" t="s">
        <v>593</v>
      </c>
      <c r="D51" s="46" t="s">
        <v>633</v>
      </c>
      <c r="E51" s="46" t="s">
        <v>629</v>
      </c>
      <c r="F51" s="52">
        <v>813374</v>
      </c>
      <c r="G51" s="52">
        <v>813374</v>
      </c>
      <c r="H51" s="59">
        <v>1</v>
      </c>
    </row>
    <row r="52" spans="1:8" s="53" customFormat="1" ht="25.5">
      <c r="A52" s="58" t="s">
        <v>630</v>
      </c>
      <c r="B52" s="46" t="s">
        <v>566</v>
      </c>
      <c r="C52" s="46" t="s">
        <v>593</v>
      </c>
      <c r="D52" s="46" t="s">
        <v>633</v>
      </c>
      <c r="E52" s="46" t="s">
        <v>631</v>
      </c>
      <c r="F52" s="52">
        <v>1686626</v>
      </c>
      <c r="G52" s="52">
        <v>1686626</v>
      </c>
      <c r="H52" s="59">
        <v>1</v>
      </c>
    </row>
    <row r="53" spans="1:8" s="53" customFormat="1" ht="39">
      <c r="A53" s="58" t="s">
        <v>634</v>
      </c>
      <c r="B53" s="46" t="s">
        <v>566</v>
      </c>
      <c r="C53" s="46" t="s">
        <v>593</v>
      </c>
      <c r="D53" s="46" t="s">
        <v>635</v>
      </c>
      <c r="E53" s="46" t="s">
        <v>569</v>
      </c>
      <c r="F53" s="52">
        <v>3326800</v>
      </c>
      <c r="G53" s="52">
        <v>3326800</v>
      </c>
      <c r="H53" s="59">
        <v>1</v>
      </c>
    </row>
    <row r="54" spans="1:8" s="53" customFormat="1" ht="64.5">
      <c r="A54" s="58" t="s">
        <v>622</v>
      </c>
      <c r="B54" s="46" t="s">
        <v>566</v>
      </c>
      <c r="C54" s="46" t="s">
        <v>593</v>
      </c>
      <c r="D54" s="46" t="s">
        <v>635</v>
      </c>
      <c r="E54" s="46" t="s">
        <v>623</v>
      </c>
      <c r="F54" s="52">
        <v>3326800</v>
      </c>
      <c r="G54" s="52">
        <v>3326800</v>
      </c>
      <c r="H54" s="59">
        <v>1</v>
      </c>
    </row>
    <row r="55" spans="1:8" s="53" customFormat="1" ht="78">
      <c r="A55" s="58" t="s">
        <v>636</v>
      </c>
      <c r="B55" s="46" t="s">
        <v>566</v>
      </c>
      <c r="C55" s="46" t="s">
        <v>593</v>
      </c>
      <c r="D55" s="46" t="s">
        <v>637</v>
      </c>
      <c r="E55" s="46" t="s">
        <v>569</v>
      </c>
      <c r="F55" s="52">
        <v>789188.28</v>
      </c>
      <c r="G55" s="52">
        <v>789188.28</v>
      </c>
      <c r="H55" s="59">
        <v>1</v>
      </c>
    </row>
    <row r="56" spans="1:8" s="53" customFormat="1" ht="38.25" customHeight="1">
      <c r="A56" s="58" t="s">
        <v>582</v>
      </c>
      <c r="B56" s="46" t="s">
        <v>566</v>
      </c>
      <c r="C56" s="46" t="s">
        <v>593</v>
      </c>
      <c r="D56" s="46" t="s">
        <v>637</v>
      </c>
      <c r="E56" s="46" t="s">
        <v>583</v>
      </c>
      <c r="F56" s="52">
        <v>613565.28</v>
      </c>
      <c r="G56" s="52">
        <v>613565.28</v>
      </c>
      <c r="H56" s="59">
        <v>1</v>
      </c>
    </row>
    <row r="57" spans="1:8" s="53" customFormat="1" ht="12.75">
      <c r="A57" s="58" t="s">
        <v>600</v>
      </c>
      <c r="B57" s="46" t="s">
        <v>566</v>
      </c>
      <c r="C57" s="46" t="s">
        <v>593</v>
      </c>
      <c r="D57" s="46" t="s">
        <v>637</v>
      </c>
      <c r="E57" s="46" t="s">
        <v>601</v>
      </c>
      <c r="F57" s="52">
        <v>87699</v>
      </c>
      <c r="G57" s="52">
        <v>87699</v>
      </c>
      <c r="H57" s="59">
        <v>1</v>
      </c>
    </row>
    <row r="58" spans="1:8" s="53" customFormat="1" ht="25.5">
      <c r="A58" s="58" t="s">
        <v>608</v>
      </c>
      <c r="B58" s="46" t="s">
        <v>566</v>
      </c>
      <c r="C58" s="46" t="s">
        <v>593</v>
      </c>
      <c r="D58" s="46" t="s">
        <v>637</v>
      </c>
      <c r="E58" s="46" t="s">
        <v>609</v>
      </c>
      <c r="F58" s="52">
        <v>87924</v>
      </c>
      <c r="G58" s="52">
        <v>87924</v>
      </c>
      <c r="H58" s="59">
        <v>1</v>
      </c>
    </row>
    <row r="59" spans="1:8" s="53" customFormat="1" ht="27.75" customHeight="1">
      <c r="A59" s="58" t="s">
        <v>638</v>
      </c>
      <c r="B59" s="46" t="s">
        <v>566</v>
      </c>
      <c r="C59" s="46" t="s">
        <v>639</v>
      </c>
      <c r="D59" s="46" t="s">
        <v>568</v>
      </c>
      <c r="E59" s="46" t="s">
        <v>569</v>
      </c>
      <c r="F59" s="52">
        <v>10600209</v>
      </c>
      <c r="G59" s="52">
        <v>10600209</v>
      </c>
      <c r="H59" s="59">
        <v>1</v>
      </c>
    </row>
    <row r="60" spans="1:8" s="53" customFormat="1" ht="39">
      <c r="A60" s="58" t="s">
        <v>640</v>
      </c>
      <c r="B60" s="46" t="s">
        <v>566</v>
      </c>
      <c r="C60" s="46" t="s">
        <v>641</v>
      </c>
      <c r="D60" s="46" t="s">
        <v>568</v>
      </c>
      <c r="E60" s="46" t="s">
        <v>569</v>
      </c>
      <c r="F60" s="52">
        <v>10600209</v>
      </c>
      <c r="G60" s="52">
        <v>10600209</v>
      </c>
      <c r="H60" s="59">
        <v>1</v>
      </c>
    </row>
    <row r="61" spans="1:8" s="53" customFormat="1" ht="90.75">
      <c r="A61" s="58" t="s">
        <v>642</v>
      </c>
      <c r="B61" s="46" t="s">
        <v>566</v>
      </c>
      <c r="C61" s="46" t="s">
        <v>641</v>
      </c>
      <c r="D61" s="46" t="s">
        <v>643</v>
      </c>
      <c r="E61" s="46" t="s">
        <v>569</v>
      </c>
      <c r="F61" s="52">
        <v>15700</v>
      </c>
      <c r="G61" s="52">
        <v>15700</v>
      </c>
      <c r="H61" s="59">
        <v>1</v>
      </c>
    </row>
    <row r="62" spans="1:8" s="53" customFormat="1" ht="64.5">
      <c r="A62" s="58" t="s">
        <v>622</v>
      </c>
      <c r="B62" s="46" t="s">
        <v>566</v>
      </c>
      <c r="C62" s="46" t="s">
        <v>641</v>
      </c>
      <c r="D62" s="46" t="s">
        <v>643</v>
      </c>
      <c r="E62" s="46" t="s">
        <v>623</v>
      </c>
      <c r="F62" s="52">
        <v>8700</v>
      </c>
      <c r="G62" s="52">
        <v>8700</v>
      </c>
      <c r="H62" s="59">
        <v>1</v>
      </c>
    </row>
    <row r="63" spans="1:8" s="53" customFormat="1" ht="25.5">
      <c r="A63" s="58" t="s">
        <v>624</v>
      </c>
      <c r="B63" s="46" t="s">
        <v>566</v>
      </c>
      <c r="C63" s="46" t="s">
        <v>641</v>
      </c>
      <c r="D63" s="46" t="s">
        <v>643</v>
      </c>
      <c r="E63" s="46" t="s">
        <v>625</v>
      </c>
      <c r="F63" s="52">
        <v>7000</v>
      </c>
      <c r="G63" s="52">
        <v>7000</v>
      </c>
      <c r="H63" s="59">
        <v>1</v>
      </c>
    </row>
    <row r="64" spans="1:8" s="53" customFormat="1" ht="90.75">
      <c r="A64" s="58" t="s">
        <v>644</v>
      </c>
      <c r="B64" s="46" t="s">
        <v>566</v>
      </c>
      <c r="C64" s="46" t="s">
        <v>641</v>
      </c>
      <c r="D64" s="46" t="s">
        <v>645</v>
      </c>
      <c r="E64" s="46" t="s">
        <v>569</v>
      </c>
      <c r="F64" s="52">
        <v>13200</v>
      </c>
      <c r="G64" s="52">
        <v>13200</v>
      </c>
      <c r="H64" s="59">
        <v>1</v>
      </c>
    </row>
    <row r="65" spans="1:8" s="53" customFormat="1" ht="64.5">
      <c r="A65" s="58" t="s">
        <v>622</v>
      </c>
      <c r="B65" s="46" t="s">
        <v>566</v>
      </c>
      <c r="C65" s="46" t="s">
        <v>641</v>
      </c>
      <c r="D65" s="46" t="s">
        <v>645</v>
      </c>
      <c r="E65" s="46" t="s">
        <v>623</v>
      </c>
      <c r="F65" s="52">
        <v>5000</v>
      </c>
      <c r="G65" s="52">
        <v>5000</v>
      </c>
      <c r="H65" s="59">
        <v>1</v>
      </c>
    </row>
    <row r="66" spans="1:8" s="53" customFormat="1" ht="25.5">
      <c r="A66" s="58" t="s">
        <v>624</v>
      </c>
      <c r="B66" s="46" t="s">
        <v>566</v>
      </c>
      <c r="C66" s="46" t="s">
        <v>641</v>
      </c>
      <c r="D66" s="46" t="s">
        <v>645</v>
      </c>
      <c r="E66" s="46" t="s">
        <v>625</v>
      </c>
      <c r="F66" s="52">
        <v>8200</v>
      </c>
      <c r="G66" s="52">
        <v>8200</v>
      </c>
      <c r="H66" s="59">
        <v>1</v>
      </c>
    </row>
    <row r="67" spans="1:8" s="53" customFormat="1" ht="39">
      <c r="A67" s="58" t="s">
        <v>646</v>
      </c>
      <c r="B67" s="46" t="s">
        <v>566</v>
      </c>
      <c r="C67" s="46" t="s">
        <v>641</v>
      </c>
      <c r="D67" s="46" t="s">
        <v>647</v>
      </c>
      <c r="E67" s="46" t="s">
        <v>569</v>
      </c>
      <c r="F67" s="52">
        <v>10541309</v>
      </c>
      <c r="G67" s="52">
        <v>10541309</v>
      </c>
      <c r="H67" s="59">
        <v>1</v>
      </c>
    </row>
    <row r="68" spans="1:8" s="53" customFormat="1" ht="64.5">
      <c r="A68" s="58" t="s">
        <v>622</v>
      </c>
      <c r="B68" s="46" t="s">
        <v>566</v>
      </c>
      <c r="C68" s="46" t="s">
        <v>641</v>
      </c>
      <c r="D68" s="46" t="s">
        <v>647</v>
      </c>
      <c r="E68" s="46" t="s">
        <v>623</v>
      </c>
      <c r="F68" s="52">
        <v>10541309</v>
      </c>
      <c r="G68" s="52">
        <v>10541309</v>
      </c>
      <c r="H68" s="59">
        <v>1</v>
      </c>
    </row>
    <row r="69" spans="1:8" s="53" customFormat="1" ht="90.75">
      <c r="A69" s="58" t="s">
        <v>648</v>
      </c>
      <c r="B69" s="46" t="s">
        <v>566</v>
      </c>
      <c r="C69" s="46" t="s">
        <v>641</v>
      </c>
      <c r="D69" s="46" t="s">
        <v>649</v>
      </c>
      <c r="E69" s="46" t="s">
        <v>569</v>
      </c>
      <c r="F69" s="52">
        <v>30000</v>
      </c>
      <c r="G69" s="52">
        <v>30000</v>
      </c>
      <c r="H69" s="59">
        <v>1</v>
      </c>
    </row>
    <row r="70" spans="1:8" s="53" customFormat="1" ht="25.5">
      <c r="A70" s="58" t="s">
        <v>624</v>
      </c>
      <c r="B70" s="46" t="s">
        <v>566</v>
      </c>
      <c r="C70" s="46" t="s">
        <v>641</v>
      </c>
      <c r="D70" s="46" t="s">
        <v>649</v>
      </c>
      <c r="E70" s="46" t="s">
        <v>625</v>
      </c>
      <c r="F70" s="52">
        <v>30000</v>
      </c>
      <c r="G70" s="52">
        <v>30000</v>
      </c>
      <c r="H70" s="59">
        <v>1</v>
      </c>
    </row>
    <row r="71" spans="1:8" s="53" customFormat="1" ht="12.75">
      <c r="A71" s="58" t="s">
        <v>650</v>
      </c>
      <c r="B71" s="46" t="s">
        <v>566</v>
      </c>
      <c r="C71" s="46" t="s">
        <v>651</v>
      </c>
      <c r="D71" s="46" t="s">
        <v>568</v>
      </c>
      <c r="E71" s="46" t="s">
        <v>569</v>
      </c>
      <c r="F71" s="52">
        <v>1148067.86</v>
      </c>
      <c r="G71" s="52">
        <v>1148067.86</v>
      </c>
      <c r="H71" s="59">
        <v>1</v>
      </c>
    </row>
    <row r="72" spans="1:8" s="53" customFormat="1" ht="25.5">
      <c r="A72" s="58" t="s">
        <v>652</v>
      </c>
      <c r="B72" s="46" t="s">
        <v>566</v>
      </c>
      <c r="C72" s="46" t="s">
        <v>653</v>
      </c>
      <c r="D72" s="46" t="s">
        <v>568</v>
      </c>
      <c r="E72" s="46" t="s">
        <v>569</v>
      </c>
      <c r="F72" s="52">
        <v>1148067.86</v>
      </c>
      <c r="G72" s="52">
        <v>1148067.86</v>
      </c>
      <c r="H72" s="59">
        <v>1</v>
      </c>
    </row>
    <row r="73" spans="1:8" s="53" customFormat="1" ht="90.75">
      <c r="A73" s="58" t="s">
        <v>654</v>
      </c>
      <c r="B73" s="46" t="s">
        <v>566</v>
      </c>
      <c r="C73" s="46" t="s">
        <v>653</v>
      </c>
      <c r="D73" s="46" t="s">
        <v>655</v>
      </c>
      <c r="E73" s="46" t="s">
        <v>569</v>
      </c>
      <c r="F73" s="52">
        <v>489986.38</v>
      </c>
      <c r="G73" s="52">
        <v>489986.38</v>
      </c>
      <c r="H73" s="59">
        <v>1</v>
      </c>
    </row>
    <row r="74" spans="1:8" s="53" customFormat="1" ht="39">
      <c r="A74" s="58" t="s">
        <v>656</v>
      </c>
      <c r="B74" s="46" t="s">
        <v>566</v>
      </c>
      <c r="C74" s="46" t="s">
        <v>653</v>
      </c>
      <c r="D74" s="46" t="s">
        <v>655</v>
      </c>
      <c r="E74" s="46" t="s">
        <v>657</v>
      </c>
      <c r="F74" s="52">
        <v>489986.38</v>
      </c>
      <c r="G74" s="52">
        <v>489986.38</v>
      </c>
      <c r="H74" s="59">
        <v>1</v>
      </c>
    </row>
    <row r="75" spans="1:8" s="53" customFormat="1" ht="78">
      <c r="A75" s="58" t="s">
        <v>616</v>
      </c>
      <c r="B75" s="46" t="s">
        <v>566</v>
      </c>
      <c r="C75" s="46" t="s">
        <v>653</v>
      </c>
      <c r="D75" s="46" t="s">
        <v>617</v>
      </c>
      <c r="E75" s="46" t="s">
        <v>569</v>
      </c>
      <c r="F75" s="52">
        <v>658081.48</v>
      </c>
      <c r="G75" s="52">
        <v>658081.48</v>
      </c>
      <c r="H75" s="59">
        <v>1</v>
      </c>
    </row>
    <row r="76" spans="1:8" s="53" customFormat="1" ht="39">
      <c r="A76" s="58" t="s">
        <v>582</v>
      </c>
      <c r="B76" s="46" t="s">
        <v>566</v>
      </c>
      <c r="C76" s="46" t="s">
        <v>653</v>
      </c>
      <c r="D76" s="46" t="s">
        <v>617</v>
      </c>
      <c r="E76" s="46" t="s">
        <v>583</v>
      </c>
      <c r="F76" s="52">
        <v>658081.48</v>
      </c>
      <c r="G76" s="52">
        <v>658081.48</v>
      </c>
      <c r="H76" s="59">
        <v>1</v>
      </c>
    </row>
    <row r="77" spans="1:8" s="53" customFormat="1" ht="12.75">
      <c r="A77" s="58" t="s">
        <v>658</v>
      </c>
      <c r="B77" s="46" t="s">
        <v>566</v>
      </c>
      <c r="C77" s="46" t="s">
        <v>659</v>
      </c>
      <c r="D77" s="46" t="s">
        <v>568</v>
      </c>
      <c r="E77" s="46" t="s">
        <v>569</v>
      </c>
      <c r="F77" s="52">
        <v>18152300</v>
      </c>
      <c r="G77" s="52">
        <v>18152300</v>
      </c>
      <c r="H77" s="59">
        <v>1</v>
      </c>
    </row>
    <row r="78" spans="1:8" s="53" customFormat="1" ht="12.75">
      <c r="A78" s="58" t="s">
        <v>660</v>
      </c>
      <c r="B78" s="46" t="s">
        <v>566</v>
      </c>
      <c r="C78" s="46" t="s">
        <v>661</v>
      </c>
      <c r="D78" s="46" t="s">
        <v>568</v>
      </c>
      <c r="E78" s="46" t="s">
        <v>569</v>
      </c>
      <c r="F78" s="52">
        <v>17461700</v>
      </c>
      <c r="G78" s="52">
        <v>17461700</v>
      </c>
      <c r="H78" s="59">
        <v>1</v>
      </c>
    </row>
    <row r="79" spans="1:8" s="53" customFormat="1" ht="78">
      <c r="A79" s="58" t="s">
        <v>662</v>
      </c>
      <c r="B79" s="46" t="s">
        <v>566</v>
      </c>
      <c r="C79" s="46" t="s">
        <v>661</v>
      </c>
      <c r="D79" s="46" t="s">
        <v>663</v>
      </c>
      <c r="E79" s="46" t="s">
        <v>569</v>
      </c>
      <c r="F79" s="52">
        <v>174700</v>
      </c>
      <c r="G79" s="52">
        <v>174700</v>
      </c>
      <c r="H79" s="59">
        <v>1</v>
      </c>
    </row>
    <row r="80" spans="1:8" s="53" customFormat="1" ht="51.75">
      <c r="A80" s="58" t="s">
        <v>664</v>
      </c>
      <c r="B80" s="46" t="s">
        <v>566</v>
      </c>
      <c r="C80" s="46" t="s">
        <v>661</v>
      </c>
      <c r="D80" s="46" t="s">
        <v>663</v>
      </c>
      <c r="E80" s="46" t="s">
        <v>665</v>
      </c>
      <c r="F80" s="52">
        <v>174700</v>
      </c>
      <c r="G80" s="52">
        <v>174700</v>
      </c>
      <c r="H80" s="59">
        <v>1</v>
      </c>
    </row>
    <row r="81" spans="1:8" s="53" customFormat="1" ht="64.5">
      <c r="A81" s="58" t="s">
        <v>666</v>
      </c>
      <c r="B81" s="46" t="s">
        <v>566</v>
      </c>
      <c r="C81" s="46" t="s">
        <v>661</v>
      </c>
      <c r="D81" s="46" t="s">
        <v>667</v>
      </c>
      <c r="E81" s="46" t="s">
        <v>569</v>
      </c>
      <c r="F81" s="52">
        <v>17287000</v>
      </c>
      <c r="G81" s="52">
        <v>17287000</v>
      </c>
      <c r="H81" s="59">
        <v>1</v>
      </c>
    </row>
    <row r="82" spans="1:8" s="53" customFormat="1" ht="51.75">
      <c r="A82" s="58" t="s">
        <v>664</v>
      </c>
      <c r="B82" s="46" t="s">
        <v>566</v>
      </c>
      <c r="C82" s="46" t="s">
        <v>661</v>
      </c>
      <c r="D82" s="46" t="s">
        <v>667</v>
      </c>
      <c r="E82" s="46" t="s">
        <v>665</v>
      </c>
      <c r="F82" s="52">
        <v>17287000</v>
      </c>
      <c r="G82" s="52">
        <v>17287000</v>
      </c>
      <c r="H82" s="59">
        <v>1</v>
      </c>
    </row>
    <row r="83" spans="1:8" s="53" customFormat="1" ht="25.5">
      <c r="A83" s="58" t="s">
        <v>668</v>
      </c>
      <c r="B83" s="46" t="s">
        <v>566</v>
      </c>
      <c r="C83" s="46" t="s">
        <v>669</v>
      </c>
      <c r="D83" s="46" t="s">
        <v>568</v>
      </c>
      <c r="E83" s="46" t="s">
        <v>569</v>
      </c>
      <c r="F83" s="52">
        <v>54600</v>
      </c>
      <c r="G83" s="52">
        <v>54600</v>
      </c>
      <c r="H83" s="59">
        <v>1</v>
      </c>
    </row>
    <row r="84" spans="1:8" s="53" customFormat="1" ht="90.75">
      <c r="A84" s="58" t="s">
        <v>670</v>
      </c>
      <c r="B84" s="46" t="s">
        <v>566</v>
      </c>
      <c r="C84" s="46" t="s">
        <v>669</v>
      </c>
      <c r="D84" s="46" t="s">
        <v>671</v>
      </c>
      <c r="E84" s="46" t="s">
        <v>569</v>
      </c>
      <c r="F84" s="52">
        <v>24600</v>
      </c>
      <c r="G84" s="52">
        <v>24600</v>
      </c>
      <c r="H84" s="59">
        <v>1</v>
      </c>
    </row>
    <row r="85" spans="1:8" s="53" customFormat="1" ht="39">
      <c r="A85" s="58" t="s">
        <v>582</v>
      </c>
      <c r="B85" s="46" t="s">
        <v>566</v>
      </c>
      <c r="C85" s="46" t="s">
        <v>669</v>
      </c>
      <c r="D85" s="46" t="s">
        <v>671</v>
      </c>
      <c r="E85" s="46" t="s">
        <v>583</v>
      </c>
      <c r="F85" s="52">
        <v>24600</v>
      </c>
      <c r="G85" s="52">
        <v>24600</v>
      </c>
      <c r="H85" s="59">
        <v>1</v>
      </c>
    </row>
    <row r="86" spans="1:8" s="53" customFormat="1" ht="142.5">
      <c r="A86" s="58" t="s">
        <v>672</v>
      </c>
      <c r="B86" s="46" t="s">
        <v>566</v>
      </c>
      <c r="C86" s="46" t="s">
        <v>669</v>
      </c>
      <c r="D86" s="46" t="s">
        <v>673</v>
      </c>
      <c r="E86" s="46" t="s">
        <v>569</v>
      </c>
      <c r="F86" s="52">
        <v>30000</v>
      </c>
      <c r="G86" s="52">
        <v>30000</v>
      </c>
      <c r="H86" s="59">
        <v>1</v>
      </c>
    </row>
    <row r="87" spans="1:8" s="53" customFormat="1" ht="39">
      <c r="A87" s="58" t="s">
        <v>582</v>
      </c>
      <c r="B87" s="46" t="s">
        <v>566</v>
      </c>
      <c r="C87" s="46" t="s">
        <v>669</v>
      </c>
      <c r="D87" s="46" t="s">
        <v>673</v>
      </c>
      <c r="E87" s="46" t="s">
        <v>583</v>
      </c>
      <c r="F87" s="52">
        <v>30000</v>
      </c>
      <c r="G87" s="52">
        <v>30000</v>
      </c>
      <c r="H87" s="59">
        <v>1</v>
      </c>
    </row>
    <row r="88" spans="1:8" s="53" customFormat="1" ht="25.5">
      <c r="A88" s="58" t="s">
        <v>674</v>
      </c>
      <c r="B88" s="46" t="s">
        <v>566</v>
      </c>
      <c r="C88" s="46" t="s">
        <v>675</v>
      </c>
      <c r="D88" s="46" t="s">
        <v>568</v>
      </c>
      <c r="E88" s="46" t="s">
        <v>569</v>
      </c>
      <c r="F88" s="52">
        <v>636000</v>
      </c>
      <c r="G88" s="52">
        <v>636000</v>
      </c>
      <c r="H88" s="59">
        <v>1</v>
      </c>
    </row>
    <row r="89" spans="1:8" s="53" customFormat="1" ht="78">
      <c r="A89" s="58" t="s">
        <v>676</v>
      </c>
      <c r="B89" s="46" t="s">
        <v>566</v>
      </c>
      <c r="C89" s="46" t="s">
        <v>675</v>
      </c>
      <c r="D89" s="46" t="s">
        <v>677</v>
      </c>
      <c r="E89" s="46" t="s">
        <v>569</v>
      </c>
      <c r="F89" s="52">
        <v>171000</v>
      </c>
      <c r="G89" s="52">
        <v>171000</v>
      </c>
      <c r="H89" s="59">
        <v>1</v>
      </c>
    </row>
    <row r="90" spans="1:8" s="53" customFormat="1" ht="39">
      <c r="A90" s="58" t="s">
        <v>582</v>
      </c>
      <c r="B90" s="46" t="s">
        <v>566</v>
      </c>
      <c r="C90" s="46" t="s">
        <v>675</v>
      </c>
      <c r="D90" s="46" t="s">
        <v>677</v>
      </c>
      <c r="E90" s="46" t="s">
        <v>583</v>
      </c>
      <c r="F90" s="52">
        <v>171000</v>
      </c>
      <c r="G90" s="52">
        <v>171000</v>
      </c>
      <c r="H90" s="59">
        <v>1</v>
      </c>
    </row>
    <row r="91" spans="1:8" s="53" customFormat="1" ht="64.5">
      <c r="A91" s="58" t="s">
        <v>678</v>
      </c>
      <c r="B91" s="46" t="s">
        <v>566</v>
      </c>
      <c r="C91" s="46" t="s">
        <v>675</v>
      </c>
      <c r="D91" s="46" t="s">
        <v>679</v>
      </c>
      <c r="E91" s="46" t="s">
        <v>569</v>
      </c>
      <c r="F91" s="52">
        <v>465000</v>
      </c>
      <c r="G91" s="52">
        <v>465000</v>
      </c>
      <c r="H91" s="59">
        <v>1</v>
      </c>
    </row>
    <row r="92" spans="1:8" s="53" customFormat="1" ht="39">
      <c r="A92" s="58" t="s">
        <v>582</v>
      </c>
      <c r="B92" s="46" t="s">
        <v>566</v>
      </c>
      <c r="C92" s="46" t="s">
        <v>675</v>
      </c>
      <c r="D92" s="46" t="s">
        <v>679</v>
      </c>
      <c r="E92" s="46" t="s">
        <v>583</v>
      </c>
      <c r="F92" s="52">
        <v>319000</v>
      </c>
      <c r="G92" s="52">
        <v>319000</v>
      </c>
      <c r="H92" s="59">
        <v>1</v>
      </c>
    </row>
    <row r="93" spans="1:8" s="53" customFormat="1" ht="12.75">
      <c r="A93" s="58" t="s">
        <v>680</v>
      </c>
      <c r="B93" s="46" t="s">
        <v>566</v>
      </c>
      <c r="C93" s="46" t="s">
        <v>675</v>
      </c>
      <c r="D93" s="46" t="s">
        <v>679</v>
      </c>
      <c r="E93" s="46" t="s">
        <v>681</v>
      </c>
      <c r="F93" s="52">
        <v>146000</v>
      </c>
      <c r="G93" s="52">
        <v>146000</v>
      </c>
      <c r="H93" s="59">
        <v>1</v>
      </c>
    </row>
    <row r="94" spans="1:8" s="53" customFormat="1" ht="12.75">
      <c r="A94" s="58" t="s">
        <v>682</v>
      </c>
      <c r="B94" s="46" t="s">
        <v>566</v>
      </c>
      <c r="C94" s="46" t="s">
        <v>683</v>
      </c>
      <c r="D94" s="46" t="s">
        <v>568</v>
      </c>
      <c r="E94" s="46" t="s">
        <v>569</v>
      </c>
      <c r="F94" s="52">
        <v>1227973.99</v>
      </c>
      <c r="G94" s="52">
        <v>1227973.99</v>
      </c>
      <c r="H94" s="59">
        <v>1</v>
      </c>
    </row>
    <row r="95" spans="1:8" s="53" customFormat="1" ht="12.75">
      <c r="A95" s="58" t="s">
        <v>684</v>
      </c>
      <c r="B95" s="46" t="s">
        <v>566</v>
      </c>
      <c r="C95" s="46" t="s">
        <v>685</v>
      </c>
      <c r="D95" s="46" t="s">
        <v>568</v>
      </c>
      <c r="E95" s="46" t="s">
        <v>569</v>
      </c>
      <c r="F95" s="52">
        <v>1227973.99</v>
      </c>
      <c r="G95" s="52">
        <v>1227973.99</v>
      </c>
      <c r="H95" s="59">
        <v>1</v>
      </c>
    </row>
    <row r="96" spans="1:8" s="53" customFormat="1" ht="90.75">
      <c r="A96" s="58" t="s">
        <v>686</v>
      </c>
      <c r="B96" s="46" t="s">
        <v>566</v>
      </c>
      <c r="C96" s="46" t="s">
        <v>685</v>
      </c>
      <c r="D96" s="46" t="s">
        <v>687</v>
      </c>
      <c r="E96" s="46" t="s">
        <v>569</v>
      </c>
      <c r="F96" s="52">
        <v>1227973.99</v>
      </c>
      <c r="G96" s="52">
        <v>1227973.99</v>
      </c>
      <c r="H96" s="59">
        <v>1</v>
      </c>
    </row>
    <row r="97" spans="1:8" s="53" customFormat="1" ht="39">
      <c r="A97" s="58" t="s">
        <v>688</v>
      </c>
      <c r="B97" s="46" t="s">
        <v>566</v>
      </c>
      <c r="C97" s="46" t="s">
        <v>685</v>
      </c>
      <c r="D97" s="46" t="s">
        <v>687</v>
      </c>
      <c r="E97" s="46" t="s">
        <v>689</v>
      </c>
      <c r="F97" s="52">
        <v>1227973.99</v>
      </c>
      <c r="G97" s="52">
        <v>1227973.99</v>
      </c>
      <c r="H97" s="59">
        <v>1</v>
      </c>
    </row>
    <row r="98" spans="1:8" s="53" customFormat="1" ht="25.5">
      <c r="A98" s="58" t="s">
        <v>690</v>
      </c>
      <c r="B98" s="46" t="s">
        <v>566</v>
      </c>
      <c r="C98" s="46" t="s">
        <v>691</v>
      </c>
      <c r="D98" s="46" t="s">
        <v>568</v>
      </c>
      <c r="E98" s="46" t="s">
        <v>569</v>
      </c>
      <c r="F98" s="52">
        <v>13001000</v>
      </c>
      <c r="G98" s="52">
        <v>13001000</v>
      </c>
      <c r="H98" s="59">
        <v>1</v>
      </c>
    </row>
    <row r="99" spans="1:8" s="53" customFormat="1" ht="39">
      <c r="A99" s="58" t="s">
        <v>692</v>
      </c>
      <c r="B99" s="46" t="s">
        <v>566</v>
      </c>
      <c r="C99" s="46" t="s">
        <v>693</v>
      </c>
      <c r="D99" s="46" t="s">
        <v>568</v>
      </c>
      <c r="E99" s="46" t="s">
        <v>569</v>
      </c>
      <c r="F99" s="52">
        <v>13001000</v>
      </c>
      <c r="G99" s="52">
        <v>13001000</v>
      </c>
      <c r="H99" s="59">
        <v>1</v>
      </c>
    </row>
    <row r="100" spans="1:8" s="53" customFormat="1" ht="78">
      <c r="A100" s="58" t="s">
        <v>676</v>
      </c>
      <c r="B100" s="46" t="s">
        <v>566</v>
      </c>
      <c r="C100" s="46" t="s">
        <v>693</v>
      </c>
      <c r="D100" s="46" t="s">
        <v>677</v>
      </c>
      <c r="E100" s="46" t="s">
        <v>569</v>
      </c>
      <c r="F100" s="52">
        <v>145700</v>
      </c>
      <c r="G100" s="52">
        <v>145700</v>
      </c>
      <c r="H100" s="59">
        <v>1</v>
      </c>
    </row>
    <row r="101" spans="1:8" s="53" customFormat="1" ht="64.5">
      <c r="A101" s="58" t="s">
        <v>694</v>
      </c>
      <c r="B101" s="46" t="s">
        <v>566</v>
      </c>
      <c r="C101" s="46" t="s">
        <v>693</v>
      </c>
      <c r="D101" s="46" t="s">
        <v>677</v>
      </c>
      <c r="E101" s="46" t="s">
        <v>695</v>
      </c>
      <c r="F101" s="52">
        <v>90000</v>
      </c>
      <c r="G101" s="52">
        <v>90000</v>
      </c>
      <c r="H101" s="59">
        <v>1</v>
      </c>
    </row>
    <row r="102" spans="1:8" s="53" customFormat="1" ht="39">
      <c r="A102" s="58" t="s">
        <v>582</v>
      </c>
      <c r="B102" s="46" t="s">
        <v>566</v>
      </c>
      <c r="C102" s="46" t="s">
        <v>693</v>
      </c>
      <c r="D102" s="46" t="s">
        <v>677</v>
      </c>
      <c r="E102" s="46" t="s">
        <v>583</v>
      </c>
      <c r="F102" s="52">
        <v>55700</v>
      </c>
      <c r="G102" s="52">
        <v>55700</v>
      </c>
      <c r="H102" s="59">
        <v>1</v>
      </c>
    </row>
    <row r="103" spans="1:8" s="53" customFormat="1" ht="39">
      <c r="A103" s="58" t="s">
        <v>696</v>
      </c>
      <c r="B103" s="46" t="s">
        <v>566</v>
      </c>
      <c r="C103" s="46" t="s">
        <v>693</v>
      </c>
      <c r="D103" s="46" t="s">
        <v>697</v>
      </c>
      <c r="E103" s="46" t="s">
        <v>569</v>
      </c>
      <c r="F103" s="52">
        <v>11567300</v>
      </c>
      <c r="G103" s="52">
        <v>11567300</v>
      </c>
      <c r="H103" s="59">
        <v>1</v>
      </c>
    </row>
    <row r="104" spans="1:8" s="53" customFormat="1" ht="64.5">
      <c r="A104" s="58" t="s">
        <v>628</v>
      </c>
      <c r="B104" s="46" t="s">
        <v>566</v>
      </c>
      <c r="C104" s="46" t="s">
        <v>693</v>
      </c>
      <c r="D104" s="46" t="s">
        <v>697</v>
      </c>
      <c r="E104" s="46" t="s">
        <v>629</v>
      </c>
      <c r="F104" s="52">
        <v>11567300</v>
      </c>
      <c r="G104" s="52">
        <v>11567300</v>
      </c>
      <c r="H104" s="59">
        <v>1</v>
      </c>
    </row>
    <row r="105" spans="1:8" s="53" customFormat="1" ht="90.75">
      <c r="A105" s="58" t="s">
        <v>698</v>
      </c>
      <c r="B105" s="46" t="s">
        <v>566</v>
      </c>
      <c r="C105" s="46" t="s">
        <v>693</v>
      </c>
      <c r="D105" s="46" t="s">
        <v>699</v>
      </c>
      <c r="E105" s="46" t="s">
        <v>569</v>
      </c>
      <c r="F105" s="52">
        <v>1288000</v>
      </c>
      <c r="G105" s="52">
        <v>1288000</v>
      </c>
      <c r="H105" s="59">
        <v>1</v>
      </c>
    </row>
    <row r="106" spans="1:8" s="53" customFormat="1" ht="64.5">
      <c r="A106" s="58" t="s">
        <v>694</v>
      </c>
      <c r="B106" s="46" t="s">
        <v>566</v>
      </c>
      <c r="C106" s="46" t="s">
        <v>693</v>
      </c>
      <c r="D106" s="46" t="s">
        <v>699</v>
      </c>
      <c r="E106" s="46" t="s">
        <v>695</v>
      </c>
      <c r="F106" s="52">
        <v>638800</v>
      </c>
      <c r="G106" s="52">
        <v>638800</v>
      </c>
      <c r="H106" s="59">
        <v>1</v>
      </c>
    </row>
    <row r="107" spans="1:8" s="53" customFormat="1" ht="39">
      <c r="A107" s="58" t="s">
        <v>582</v>
      </c>
      <c r="B107" s="46" t="s">
        <v>566</v>
      </c>
      <c r="C107" s="46" t="s">
        <v>693</v>
      </c>
      <c r="D107" s="46" t="s">
        <v>699</v>
      </c>
      <c r="E107" s="46" t="s">
        <v>583</v>
      </c>
      <c r="F107" s="52">
        <v>649200</v>
      </c>
      <c r="G107" s="52">
        <v>649200</v>
      </c>
      <c r="H107" s="59">
        <v>1</v>
      </c>
    </row>
    <row r="108" spans="1:8" s="53" customFormat="1" ht="25.5">
      <c r="A108" s="58" t="s">
        <v>700</v>
      </c>
      <c r="B108" s="46" t="s">
        <v>566</v>
      </c>
      <c r="C108" s="46" t="s">
        <v>701</v>
      </c>
      <c r="D108" s="46" t="s">
        <v>568</v>
      </c>
      <c r="E108" s="46" t="s">
        <v>569</v>
      </c>
      <c r="F108" s="52">
        <v>919723.3</v>
      </c>
      <c r="G108" s="52">
        <v>919723.3</v>
      </c>
      <c r="H108" s="59">
        <v>1</v>
      </c>
    </row>
    <row r="109" spans="1:8" s="53" customFormat="1" ht="25.5">
      <c r="A109" s="58" t="s">
        <v>702</v>
      </c>
      <c r="B109" s="46" t="s">
        <v>566</v>
      </c>
      <c r="C109" s="46" t="s">
        <v>703</v>
      </c>
      <c r="D109" s="46" t="s">
        <v>568</v>
      </c>
      <c r="E109" s="46" t="s">
        <v>569</v>
      </c>
      <c r="F109" s="52">
        <v>919723.3</v>
      </c>
      <c r="G109" s="52">
        <v>919723.3</v>
      </c>
      <c r="H109" s="59">
        <v>1</v>
      </c>
    </row>
    <row r="110" spans="1:8" s="53" customFormat="1" ht="51.75">
      <c r="A110" s="58" t="s">
        <v>704</v>
      </c>
      <c r="B110" s="46" t="s">
        <v>566</v>
      </c>
      <c r="C110" s="46" t="s">
        <v>703</v>
      </c>
      <c r="D110" s="46" t="s">
        <v>705</v>
      </c>
      <c r="E110" s="46" t="s">
        <v>569</v>
      </c>
      <c r="F110" s="52">
        <v>919723.3</v>
      </c>
      <c r="G110" s="52">
        <v>919723.3</v>
      </c>
      <c r="H110" s="59">
        <v>1</v>
      </c>
    </row>
    <row r="111" spans="1:8" s="53" customFormat="1" ht="12.75">
      <c r="A111" s="58" t="s">
        <v>706</v>
      </c>
      <c r="B111" s="46" t="s">
        <v>566</v>
      </c>
      <c r="C111" s="46" t="s">
        <v>703</v>
      </c>
      <c r="D111" s="46" t="s">
        <v>705</v>
      </c>
      <c r="E111" s="46" t="s">
        <v>707</v>
      </c>
      <c r="F111" s="52">
        <v>919723.3</v>
      </c>
      <c r="G111" s="52">
        <v>919723.3</v>
      </c>
      <c r="H111" s="59">
        <v>1</v>
      </c>
    </row>
    <row r="112" spans="1:8" s="55" customFormat="1" ht="12.75">
      <c r="A112" s="56" t="s">
        <v>708</v>
      </c>
      <c r="B112" s="54" t="s">
        <v>709</v>
      </c>
      <c r="C112" s="54" t="s">
        <v>567</v>
      </c>
      <c r="D112" s="54" t="s">
        <v>568</v>
      </c>
      <c r="E112" s="54" t="s">
        <v>569</v>
      </c>
      <c r="F112" s="45">
        <v>8150900</v>
      </c>
      <c r="G112" s="45">
        <v>8150900</v>
      </c>
      <c r="H112" s="57">
        <v>1</v>
      </c>
    </row>
    <row r="113" spans="1:8" s="53" customFormat="1" ht="12.75">
      <c r="A113" s="58" t="s">
        <v>570</v>
      </c>
      <c r="B113" s="46" t="s">
        <v>709</v>
      </c>
      <c r="C113" s="46" t="s">
        <v>571</v>
      </c>
      <c r="D113" s="46" t="s">
        <v>568</v>
      </c>
      <c r="E113" s="46" t="s">
        <v>569</v>
      </c>
      <c r="F113" s="52">
        <v>8143000</v>
      </c>
      <c r="G113" s="52">
        <v>8143000</v>
      </c>
      <c r="H113" s="59">
        <v>1</v>
      </c>
    </row>
    <row r="114" spans="1:8" s="53" customFormat="1" ht="39">
      <c r="A114" s="58" t="s">
        <v>710</v>
      </c>
      <c r="B114" s="46" t="s">
        <v>709</v>
      </c>
      <c r="C114" s="46" t="s">
        <v>711</v>
      </c>
      <c r="D114" s="46" t="s">
        <v>568</v>
      </c>
      <c r="E114" s="46" t="s">
        <v>569</v>
      </c>
      <c r="F114" s="52">
        <v>1266218.22</v>
      </c>
      <c r="G114" s="52">
        <v>1266218.22</v>
      </c>
      <c r="H114" s="59">
        <v>1</v>
      </c>
    </row>
    <row r="115" spans="1:8" s="53" customFormat="1" ht="51.75">
      <c r="A115" s="58" t="s">
        <v>712</v>
      </c>
      <c r="B115" s="46" t="s">
        <v>709</v>
      </c>
      <c r="C115" s="46" t="s">
        <v>711</v>
      </c>
      <c r="D115" s="46" t="s">
        <v>713</v>
      </c>
      <c r="E115" s="46" t="s">
        <v>569</v>
      </c>
      <c r="F115" s="52">
        <v>1266218.22</v>
      </c>
      <c r="G115" s="52">
        <v>1266218.22</v>
      </c>
      <c r="H115" s="59">
        <v>1</v>
      </c>
    </row>
    <row r="116" spans="1:8" s="53" customFormat="1" ht="39">
      <c r="A116" s="58" t="s">
        <v>576</v>
      </c>
      <c r="B116" s="46" t="s">
        <v>709</v>
      </c>
      <c r="C116" s="46" t="s">
        <v>711</v>
      </c>
      <c r="D116" s="46" t="s">
        <v>713</v>
      </c>
      <c r="E116" s="46" t="s">
        <v>577</v>
      </c>
      <c r="F116" s="52">
        <v>1266218.22</v>
      </c>
      <c r="G116" s="52">
        <v>1266218.22</v>
      </c>
      <c r="H116" s="59">
        <v>1</v>
      </c>
    </row>
    <row r="117" spans="1:8" s="53" customFormat="1" ht="51.75">
      <c r="A117" s="58" t="s">
        <v>714</v>
      </c>
      <c r="B117" s="46" t="s">
        <v>709</v>
      </c>
      <c r="C117" s="46" t="s">
        <v>715</v>
      </c>
      <c r="D117" s="46" t="s">
        <v>568</v>
      </c>
      <c r="E117" s="46" t="s">
        <v>569</v>
      </c>
      <c r="F117" s="52">
        <v>6876781.78</v>
      </c>
      <c r="G117" s="52">
        <v>6876781.78</v>
      </c>
      <c r="H117" s="59">
        <v>1</v>
      </c>
    </row>
    <row r="118" spans="1:8" s="53" customFormat="1" ht="64.5">
      <c r="A118" s="58" t="s">
        <v>716</v>
      </c>
      <c r="B118" s="46" t="s">
        <v>709</v>
      </c>
      <c r="C118" s="46" t="s">
        <v>715</v>
      </c>
      <c r="D118" s="46" t="s">
        <v>717</v>
      </c>
      <c r="E118" s="46" t="s">
        <v>569</v>
      </c>
      <c r="F118" s="52">
        <v>922599.79</v>
      </c>
      <c r="G118" s="52">
        <v>922599.79</v>
      </c>
      <c r="H118" s="59">
        <v>1</v>
      </c>
    </row>
    <row r="119" spans="1:8" s="53" customFormat="1" ht="39">
      <c r="A119" s="58" t="s">
        <v>576</v>
      </c>
      <c r="B119" s="46" t="s">
        <v>709</v>
      </c>
      <c r="C119" s="46" t="s">
        <v>715</v>
      </c>
      <c r="D119" s="46" t="s">
        <v>717</v>
      </c>
      <c r="E119" s="46" t="s">
        <v>577</v>
      </c>
      <c r="F119" s="52">
        <v>922599.79</v>
      </c>
      <c r="G119" s="52">
        <v>922599.79</v>
      </c>
      <c r="H119" s="59">
        <v>1</v>
      </c>
    </row>
    <row r="120" spans="1:8" s="53" customFormat="1" ht="64.5">
      <c r="A120" s="58" t="s">
        <v>718</v>
      </c>
      <c r="B120" s="46" t="s">
        <v>709</v>
      </c>
      <c r="C120" s="46" t="s">
        <v>715</v>
      </c>
      <c r="D120" s="46" t="s">
        <v>719</v>
      </c>
      <c r="E120" s="46" t="s">
        <v>569</v>
      </c>
      <c r="F120" s="52">
        <v>5954181.99</v>
      </c>
      <c r="G120" s="52">
        <v>5954181.99</v>
      </c>
      <c r="H120" s="59">
        <v>1</v>
      </c>
    </row>
    <row r="121" spans="1:8" s="53" customFormat="1" ht="39">
      <c r="A121" s="58" t="s">
        <v>576</v>
      </c>
      <c r="B121" s="46" t="s">
        <v>709</v>
      </c>
      <c r="C121" s="46" t="s">
        <v>715</v>
      </c>
      <c r="D121" s="46" t="s">
        <v>719</v>
      </c>
      <c r="E121" s="46" t="s">
        <v>577</v>
      </c>
      <c r="F121" s="52">
        <v>2505381.99</v>
      </c>
      <c r="G121" s="52">
        <v>2505381.99</v>
      </c>
      <c r="H121" s="59">
        <v>1</v>
      </c>
    </row>
    <row r="122" spans="1:8" s="53" customFormat="1" ht="39">
      <c r="A122" s="58" t="s">
        <v>582</v>
      </c>
      <c r="B122" s="46" t="s">
        <v>709</v>
      </c>
      <c r="C122" s="46" t="s">
        <v>715</v>
      </c>
      <c r="D122" s="46" t="s">
        <v>719</v>
      </c>
      <c r="E122" s="46" t="s">
        <v>583</v>
      </c>
      <c r="F122" s="52">
        <v>3430800</v>
      </c>
      <c r="G122" s="52">
        <v>3430800</v>
      </c>
      <c r="H122" s="59">
        <v>1</v>
      </c>
    </row>
    <row r="123" spans="1:8" s="53" customFormat="1" ht="25.5">
      <c r="A123" s="58" t="s">
        <v>584</v>
      </c>
      <c r="B123" s="46" t="s">
        <v>709</v>
      </c>
      <c r="C123" s="46" t="s">
        <v>715</v>
      </c>
      <c r="D123" s="46" t="s">
        <v>719</v>
      </c>
      <c r="E123" s="46" t="s">
        <v>585</v>
      </c>
      <c r="F123" s="52">
        <v>13000</v>
      </c>
      <c r="G123" s="52">
        <v>13000</v>
      </c>
      <c r="H123" s="59">
        <v>1</v>
      </c>
    </row>
    <row r="124" spans="1:8" s="53" customFormat="1" ht="25.5">
      <c r="A124" s="58" t="s">
        <v>608</v>
      </c>
      <c r="B124" s="46" t="s">
        <v>709</v>
      </c>
      <c r="C124" s="46" t="s">
        <v>715</v>
      </c>
      <c r="D124" s="46" t="s">
        <v>719</v>
      </c>
      <c r="E124" s="46" t="s">
        <v>609</v>
      </c>
      <c r="F124" s="52">
        <v>5000</v>
      </c>
      <c r="G124" s="52">
        <v>5000</v>
      </c>
      <c r="H124" s="59">
        <v>1</v>
      </c>
    </row>
    <row r="125" spans="1:8" s="53" customFormat="1" ht="12.75">
      <c r="A125" s="58" t="s">
        <v>658</v>
      </c>
      <c r="B125" s="46" t="s">
        <v>709</v>
      </c>
      <c r="C125" s="46" t="s">
        <v>659</v>
      </c>
      <c r="D125" s="46" t="s">
        <v>568</v>
      </c>
      <c r="E125" s="46" t="s">
        <v>569</v>
      </c>
      <c r="F125" s="52">
        <v>7900</v>
      </c>
      <c r="G125" s="52">
        <v>7900</v>
      </c>
      <c r="H125" s="59">
        <v>1</v>
      </c>
    </row>
    <row r="126" spans="1:8" s="53" customFormat="1" ht="25.5">
      <c r="A126" s="58" t="s">
        <v>668</v>
      </c>
      <c r="B126" s="46" t="s">
        <v>709</v>
      </c>
      <c r="C126" s="46" t="s">
        <v>669</v>
      </c>
      <c r="D126" s="46" t="s">
        <v>568</v>
      </c>
      <c r="E126" s="46" t="s">
        <v>569</v>
      </c>
      <c r="F126" s="52">
        <v>7900</v>
      </c>
      <c r="G126" s="52">
        <v>7900</v>
      </c>
      <c r="H126" s="59">
        <v>1</v>
      </c>
    </row>
    <row r="127" spans="1:8" s="53" customFormat="1" ht="142.5">
      <c r="A127" s="58" t="s">
        <v>720</v>
      </c>
      <c r="B127" s="46" t="s">
        <v>709</v>
      </c>
      <c r="C127" s="46" t="s">
        <v>669</v>
      </c>
      <c r="D127" s="46" t="s">
        <v>721</v>
      </c>
      <c r="E127" s="46" t="s">
        <v>569</v>
      </c>
      <c r="F127" s="52">
        <v>7900</v>
      </c>
      <c r="G127" s="52">
        <v>7900</v>
      </c>
      <c r="H127" s="59">
        <v>1</v>
      </c>
    </row>
    <row r="128" spans="1:8" s="53" customFormat="1" ht="39">
      <c r="A128" s="58" t="s">
        <v>582</v>
      </c>
      <c r="B128" s="46" t="s">
        <v>709</v>
      </c>
      <c r="C128" s="46" t="s">
        <v>669</v>
      </c>
      <c r="D128" s="46" t="s">
        <v>721</v>
      </c>
      <c r="E128" s="46" t="s">
        <v>583</v>
      </c>
      <c r="F128" s="52">
        <v>7900</v>
      </c>
      <c r="G128" s="52">
        <v>7900</v>
      </c>
      <c r="H128" s="59">
        <v>1</v>
      </c>
    </row>
    <row r="129" spans="1:8" s="55" customFormat="1" ht="25.5">
      <c r="A129" s="56" t="s">
        <v>722</v>
      </c>
      <c r="B129" s="54" t="s">
        <v>723</v>
      </c>
      <c r="C129" s="54" t="s">
        <v>567</v>
      </c>
      <c r="D129" s="54" t="s">
        <v>568</v>
      </c>
      <c r="E129" s="54" t="s">
        <v>569</v>
      </c>
      <c r="F129" s="45">
        <v>2824200</v>
      </c>
      <c r="G129" s="45">
        <v>2824200</v>
      </c>
      <c r="H129" s="57">
        <v>1</v>
      </c>
    </row>
    <row r="130" spans="1:8" s="53" customFormat="1" ht="12.75">
      <c r="A130" s="58" t="s">
        <v>570</v>
      </c>
      <c r="B130" s="46" t="s">
        <v>723</v>
      </c>
      <c r="C130" s="46" t="s">
        <v>571</v>
      </c>
      <c r="D130" s="46" t="s">
        <v>568</v>
      </c>
      <c r="E130" s="46" t="s">
        <v>569</v>
      </c>
      <c r="F130" s="52">
        <v>2811800</v>
      </c>
      <c r="G130" s="52">
        <v>2811800</v>
      </c>
      <c r="H130" s="59">
        <v>1</v>
      </c>
    </row>
    <row r="131" spans="1:8" s="53" customFormat="1" ht="39">
      <c r="A131" s="58" t="s">
        <v>724</v>
      </c>
      <c r="B131" s="46" t="s">
        <v>723</v>
      </c>
      <c r="C131" s="46" t="s">
        <v>725</v>
      </c>
      <c r="D131" s="46" t="s">
        <v>568</v>
      </c>
      <c r="E131" s="46" t="s">
        <v>569</v>
      </c>
      <c r="F131" s="52">
        <v>2811800</v>
      </c>
      <c r="G131" s="52">
        <v>2811800</v>
      </c>
      <c r="H131" s="59">
        <v>1</v>
      </c>
    </row>
    <row r="132" spans="1:8" s="53" customFormat="1" ht="64.5">
      <c r="A132" s="58" t="s">
        <v>718</v>
      </c>
      <c r="B132" s="46" t="s">
        <v>723</v>
      </c>
      <c r="C132" s="46" t="s">
        <v>725</v>
      </c>
      <c r="D132" s="46" t="s">
        <v>719</v>
      </c>
      <c r="E132" s="46" t="s">
        <v>569</v>
      </c>
      <c r="F132" s="52">
        <v>1130818.94</v>
      </c>
      <c r="G132" s="52">
        <v>1130818.94</v>
      </c>
      <c r="H132" s="59">
        <v>1</v>
      </c>
    </row>
    <row r="133" spans="1:8" s="53" customFormat="1" ht="39">
      <c r="A133" s="58" t="s">
        <v>576</v>
      </c>
      <c r="B133" s="46" t="s">
        <v>723</v>
      </c>
      <c r="C133" s="46" t="s">
        <v>725</v>
      </c>
      <c r="D133" s="46" t="s">
        <v>719</v>
      </c>
      <c r="E133" s="46" t="s">
        <v>577</v>
      </c>
      <c r="F133" s="52">
        <v>940363.75</v>
      </c>
      <c r="G133" s="52">
        <v>940363.75</v>
      </c>
      <c r="H133" s="59">
        <v>1</v>
      </c>
    </row>
    <row r="134" spans="1:8" s="53" customFormat="1" ht="39">
      <c r="A134" s="58" t="s">
        <v>580</v>
      </c>
      <c r="B134" s="46" t="s">
        <v>723</v>
      </c>
      <c r="C134" s="46" t="s">
        <v>725</v>
      </c>
      <c r="D134" s="46" t="s">
        <v>719</v>
      </c>
      <c r="E134" s="46" t="s">
        <v>581</v>
      </c>
      <c r="F134" s="52">
        <v>1100</v>
      </c>
      <c r="G134" s="52">
        <v>1100</v>
      </c>
      <c r="H134" s="59">
        <v>1</v>
      </c>
    </row>
    <row r="135" spans="1:8" s="53" customFormat="1" ht="39">
      <c r="A135" s="58" t="s">
        <v>582</v>
      </c>
      <c r="B135" s="46" t="s">
        <v>723</v>
      </c>
      <c r="C135" s="46" t="s">
        <v>725</v>
      </c>
      <c r="D135" s="46" t="s">
        <v>719</v>
      </c>
      <c r="E135" s="46" t="s">
        <v>583</v>
      </c>
      <c r="F135" s="52">
        <v>189355.19</v>
      </c>
      <c r="G135" s="52">
        <v>189355.19</v>
      </c>
      <c r="H135" s="59">
        <v>1</v>
      </c>
    </row>
    <row r="136" spans="1:8" s="53" customFormat="1" ht="78">
      <c r="A136" s="58" t="s">
        <v>726</v>
      </c>
      <c r="B136" s="46" t="s">
        <v>723</v>
      </c>
      <c r="C136" s="46" t="s">
        <v>725</v>
      </c>
      <c r="D136" s="46" t="s">
        <v>727</v>
      </c>
      <c r="E136" s="46" t="s">
        <v>569</v>
      </c>
      <c r="F136" s="52">
        <v>1670981.06</v>
      </c>
      <c r="G136" s="52">
        <v>1670981.06</v>
      </c>
      <c r="H136" s="59">
        <v>1</v>
      </c>
    </row>
    <row r="137" spans="1:8" s="53" customFormat="1" ht="39">
      <c r="A137" s="58" t="s">
        <v>576</v>
      </c>
      <c r="B137" s="46" t="s">
        <v>723</v>
      </c>
      <c r="C137" s="46" t="s">
        <v>725</v>
      </c>
      <c r="D137" s="46" t="s">
        <v>727</v>
      </c>
      <c r="E137" s="46" t="s">
        <v>577</v>
      </c>
      <c r="F137" s="52">
        <v>1670981.06</v>
      </c>
      <c r="G137" s="52">
        <v>1670981.06</v>
      </c>
      <c r="H137" s="59">
        <v>1</v>
      </c>
    </row>
    <row r="138" spans="1:8" s="53" customFormat="1" ht="39">
      <c r="A138" s="58" t="s">
        <v>728</v>
      </c>
      <c r="B138" s="46" t="s">
        <v>723</v>
      </c>
      <c r="C138" s="46" t="s">
        <v>725</v>
      </c>
      <c r="D138" s="46" t="s">
        <v>729</v>
      </c>
      <c r="E138" s="46" t="s">
        <v>569</v>
      </c>
      <c r="F138" s="52">
        <v>10000</v>
      </c>
      <c r="G138" s="52">
        <v>10000</v>
      </c>
      <c r="H138" s="59">
        <v>1</v>
      </c>
    </row>
    <row r="139" spans="1:8" s="53" customFormat="1" ht="25.5">
      <c r="A139" s="58" t="s">
        <v>608</v>
      </c>
      <c r="B139" s="46" t="s">
        <v>723</v>
      </c>
      <c r="C139" s="46" t="s">
        <v>725</v>
      </c>
      <c r="D139" s="46" t="s">
        <v>729</v>
      </c>
      <c r="E139" s="46" t="s">
        <v>609</v>
      </c>
      <c r="F139" s="52">
        <v>10000</v>
      </c>
      <c r="G139" s="52">
        <v>10000</v>
      </c>
      <c r="H139" s="59">
        <v>1</v>
      </c>
    </row>
    <row r="140" spans="1:8" s="53" customFormat="1" ht="12.75">
      <c r="A140" s="58" t="s">
        <v>658</v>
      </c>
      <c r="B140" s="46" t="s">
        <v>723</v>
      </c>
      <c r="C140" s="46" t="s">
        <v>659</v>
      </c>
      <c r="D140" s="46" t="s">
        <v>568</v>
      </c>
      <c r="E140" s="46" t="s">
        <v>569</v>
      </c>
      <c r="F140" s="52">
        <v>12400</v>
      </c>
      <c r="G140" s="52">
        <v>12400</v>
      </c>
      <c r="H140" s="59">
        <v>1</v>
      </c>
    </row>
    <row r="141" spans="1:8" s="53" customFormat="1" ht="25.5">
      <c r="A141" s="58" t="s">
        <v>668</v>
      </c>
      <c r="B141" s="46" t="s">
        <v>723</v>
      </c>
      <c r="C141" s="46" t="s">
        <v>669</v>
      </c>
      <c r="D141" s="46" t="s">
        <v>568</v>
      </c>
      <c r="E141" s="46" t="s">
        <v>569</v>
      </c>
      <c r="F141" s="52">
        <v>12400</v>
      </c>
      <c r="G141" s="52">
        <v>12400</v>
      </c>
      <c r="H141" s="59">
        <v>1</v>
      </c>
    </row>
    <row r="142" spans="1:8" s="53" customFormat="1" ht="142.5">
      <c r="A142" s="58" t="s">
        <v>720</v>
      </c>
      <c r="B142" s="46" t="s">
        <v>723</v>
      </c>
      <c r="C142" s="46" t="s">
        <v>669</v>
      </c>
      <c r="D142" s="46" t="s">
        <v>721</v>
      </c>
      <c r="E142" s="46" t="s">
        <v>569</v>
      </c>
      <c r="F142" s="52">
        <v>12400</v>
      </c>
      <c r="G142" s="52">
        <v>12400</v>
      </c>
      <c r="H142" s="59">
        <v>1</v>
      </c>
    </row>
    <row r="143" spans="1:8" s="53" customFormat="1" ht="39">
      <c r="A143" s="58" t="s">
        <v>582</v>
      </c>
      <c r="B143" s="46" t="s">
        <v>723</v>
      </c>
      <c r="C143" s="46" t="s">
        <v>669</v>
      </c>
      <c r="D143" s="46" t="s">
        <v>721</v>
      </c>
      <c r="E143" s="46" t="s">
        <v>583</v>
      </c>
      <c r="F143" s="52">
        <v>12400</v>
      </c>
      <c r="G143" s="52">
        <v>12400</v>
      </c>
      <c r="H143" s="59">
        <v>1</v>
      </c>
    </row>
    <row r="144" spans="1:8" s="55" customFormat="1" ht="25.5">
      <c r="A144" s="56" t="s">
        <v>730</v>
      </c>
      <c r="B144" s="54" t="s">
        <v>731</v>
      </c>
      <c r="C144" s="54" t="s">
        <v>567</v>
      </c>
      <c r="D144" s="54" t="s">
        <v>568</v>
      </c>
      <c r="E144" s="54" t="s">
        <v>569</v>
      </c>
      <c r="F144" s="45">
        <v>5474610.28</v>
      </c>
      <c r="G144" s="45">
        <v>5474610.28</v>
      </c>
      <c r="H144" s="57">
        <v>1</v>
      </c>
    </row>
    <row r="145" spans="1:8" s="53" customFormat="1" ht="12.75">
      <c r="A145" s="58" t="s">
        <v>570</v>
      </c>
      <c r="B145" s="46" t="s">
        <v>731</v>
      </c>
      <c r="C145" s="46" t="s">
        <v>571</v>
      </c>
      <c r="D145" s="46" t="s">
        <v>568</v>
      </c>
      <c r="E145" s="46" t="s">
        <v>569</v>
      </c>
      <c r="F145" s="52">
        <v>5474610.28</v>
      </c>
      <c r="G145" s="52">
        <v>5474610.28</v>
      </c>
      <c r="H145" s="59">
        <v>1</v>
      </c>
    </row>
    <row r="146" spans="1:8" s="53" customFormat="1" ht="39">
      <c r="A146" s="58" t="s">
        <v>724</v>
      </c>
      <c r="B146" s="46" t="s">
        <v>731</v>
      </c>
      <c r="C146" s="46" t="s">
        <v>725</v>
      </c>
      <c r="D146" s="46" t="s">
        <v>568</v>
      </c>
      <c r="E146" s="46" t="s">
        <v>569</v>
      </c>
      <c r="F146" s="52">
        <v>5474610.28</v>
      </c>
      <c r="G146" s="52">
        <v>5474610.28</v>
      </c>
      <c r="H146" s="59">
        <v>1</v>
      </c>
    </row>
    <row r="147" spans="1:8" s="53" customFormat="1" ht="51.75">
      <c r="A147" s="58" t="s">
        <v>732</v>
      </c>
      <c r="B147" s="46" t="s">
        <v>731</v>
      </c>
      <c r="C147" s="46" t="s">
        <v>725</v>
      </c>
      <c r="D147" s="46" t="s">
        <v>733</v>
      </c>
      <c r="E147" s="46" t="s">
        <v>569</v>
      </c>
      <c r="F147" s="52">
        <v>5474610.28</v>
      </c>
      <c r="G147" s="52">
        <v>5474610.28</v>
      </c>
      <c r="H147" s="59">
        <v>1</v>
      </c>
    </row>
    <row r="148" spans="1:8" s="53" customFormat="1" ht="39">
      <c r="A148" s="58" t="s">
        <v>576</v>
      </c>
      <c r="B148" s="46" t="s">
        <v>731</v>
      </c>
      <c r="C148" s="46" t="s">
        <v>725</v>
      </c>
      <c r="D148" s="46" t="s">
        <v>733</v>
      </c>
      <c r="E148" s="46" t="s">
        <v>577</v>
      </c>
      <c r="F148" s="52">
        <v>5207700</v>
      </c>
      <c r="G148" s="52">
        <v>5207700</v>
      </c>
      <c r="H148" s="59">
        <v>1</v>
      </c>
    </row>
    <row r="149" spans="1:8" s="53" customFormat="1" ht="39">
      <c r="A149" s="58" t="s">
        <v>582</v>
      </c>
      <c r="B149" s="46" t="s">
        <v>731</v>
      </c>
      <c r="C149" s="46" t="s">
        <v>725</v>
      </c>
      <c r="D149" s="46" t="s">
        <v>733</v>
      </c>
      <c r="E149" s="46" t="s">
        <v>583</v>
      </c>
      <c r="F149" s="52">
        <v>265732.28</v>
      </c>
      <c r="G149" s="52">
        <v>265732.28</v>
      </c>
      <c r="H149" s="59">
        <v>1</v>
      </c>
    </row>
    <row r="150" spans="1:8" s="53" customFormat="1" ht="25.5">
      <c r="A150" s="58" t="s">
        <v>584</v>
      </c>
      <c r="B150" s="46" t="s">
        <v>731</v>
      </c>
      <c r="C150" s="46" t="s">
        <v>725</v>
      </c>
      <c r="D150" s="46" t="s">
        <v>733</v>
      </c>
      <c r="E150" s="46" t="s">
        <v>585</v>
      </c>
      <c r="F150" s="52">
        <v>1178</v>
      </c>
      <c r="G150" s="52">
        <v>1178</v>
      </c>
      <c r="H150" s="59">
        <v>1</v>
      </c>
    </row>
    <row r="151" spans="1:8" s="55" customFormat="1" ht="25.5">
      <c r="A151" s="56" t="s">
        <v>734</v>
      </c>
      <c r="B151" s="54" t="s">
        <v>735</v>
      </c>
      <c r="C151" s="54" t="s">
        <v>567</v>
      </c>
      <c r="D151" s="54" t="s">
        <v>568</v>
      </c>
      <c r="E151" s="54" t="s">
        <v>569</v>
      </c>
      <c r="F151" s="45">
        <v>54987400</v>
      </c>
      <c r="G151" s="45">
        <v>54987400</v>
      </c>
      <c r="H151" s="57">
        <v>1</v>
      </c>
    </row>
    <row r="152" spans="1:8" s="53" customFormat="1" ht="12.75">
      <c r="A152" s="58" t="s">
        <v>658</v>
      </c>
      <c r="B152" s="46" t="s">
        <v>735</v>
      </c>
      <c r="C152" s="46" t="s">
        <v>659</v>
      </c>
      <c r="D152" s="46" t="s">
        <v>568</v>
      </c>
      <c r="E152" s="46" t="s">
        <v>569</v>
      </c>
      <c r="F152" s="52">
        <v>17845700</v>
      </c>
      <c r="G152" s="52">
        <v>17845700</v>
      </c>
      <c r="H152" s="59">
        <v>1</v>
      </c>
    </row>
    <row r="153" spans="1:8" s="53" customFormat="1" ht="12.75">
      <c r="A153" s="58" t="s">
        <v>736</v>
      </c>
      <c r="B153" s="46" t="s">
        <v>735</v>
      </c>
      <c r="C153" s="46" t="s">
        <v>737</v>
      </c>
      <c r="D153" s="46" t="s">
        <v>568</v>
      </c>
      <c r="E153" s="46" t="s">
        <v>569</v>
      </c>
      <c r="F153" s="52">
        <v>17291400</v>
      </c>
      <c r="G153" s="52">
        <v>17291400</v>
      </c>
      <c r="H153" s="59">
        <v>1</v>
      </c>
    </row>
    <row r="154" spans="1:8" s="53" customFormat="1" ht="103.5">
      <c r="A154" s="58" t="s">
        <v>738</v>
      </c>
      <c r="B154" s="46" t="s">
        <v>735</v>
      </c>
      <c r="C154" s="46" t="s">
        <v>737</v>
      </c>
      <c r="D154" s="46" t="s">
        <v>739</v>
      </c>
      <c r="E154" s="46" t="s">
        <v>569</v>
      </c>
      <c r="F154" s="52">
        <v>3144800</v>
      </c>
      <c r="G154" s="52">
        <v>3144800</v>
      </c>
      <c r="H154" s="59">
        <v>1</v>
      </c>
    </row>
    <row r="155" spans="1:8" s="53" customFormat="1" ht="64.5">
      <c r="A155" s="58" t="s">
        <v>628</v>
      </c>
      <c r="B155" s="46" t="s">
        <v>735</v>
      </c>
      <c r="C155" s="46" t="s">
        <v>737</v>
      </c>
      <c r="D155" s="46" t="s">
        <v>739</v>
      </c>
      <c r="E155" s="46" t="s">
        <v>629</v>
      </c>
      <c r="F155" s="52">
        <v>3144800</v>
      </c>
      <c r="G155" s="52">
        <v>3144800</v>
      </c>
      <c r="H155" s="59">
        <v>1</v>
      </c>
    </row>
    <row r="156" spans="1:8" s="53" customFormat="1" ht="39">
      <c r="A156" s="58" t="s">
        <v>740</v>
      </c>
      <c r="B156" s="46" t="s">
        <v>735</v>
      </c>
      <c r="C156" s="46" t="s">
        <v>737</v>
      </c>
      <c r="D156" s="46" t="s">
        <v>741</v>
      </c>
      <c r="E156" s="46" t="s">
        <v>569</v>
      </c>
      <c r="F156" s="52">
        <v>11001800</v>
      </c>
      <c r="G156" s="52">
        <v>11001800</v>
      </c>
      <c r="H156" s="59">
        <v>1</v>
      </c>
    </row>
    <row r="157" spans="1:8" s="53" customFormat="1" ht="64.5">
      <c r="A157" s="58" t="s">
        <v>628</v>
      </c>
      <c r="B157" s="46" t="s">
        <v>735</v>
      </c>
      <c r="C157" s="46" t="s">
        <v>737</v>
      </c>
      <c r="D157" s="46" t="s">
        <v>741</v>
      </c>
      <c r="E157" s="46" t="s">
        <v>629</v>
      </c>
      <c r="F157" s="52">
        <v>10982200</v>
      </c>
      <c r="G157" s="52">
        <v>10982200</v>
      </c>
      <c r="H157" s="59">
        <v>1</v>
      </c>
    </row>
    <row r="158" spans="1:8" s="53" customFormat="1" ht="25.5">
      <c r="A158" s="58" t="s">
        <v>630</v>
      </c>
      <c r="B158" s="46" t="s">
        <v>735</v>
      </c>
      <c r="C158" s="46" t="s">
        <v>737</v>
      </c>
      <c r="D158" s="46" t="s">
        <v>741</v>
      </c>
      <c r="E158" s="46" t="s">
        <v>631</v>
      </c>
      <c r="F158" s="52">
        <v>19600</v>
      </c>
      <c r="G158" s="52">
        <v>19600</v>
      </c>
      <c r="H158" s="59">
        <v>1</v>
      </c>
    </row>
    <row r="159" spans="1:8" s="53" customFormat="1" ht="142.5">
      <c r="A159" s="58" t="s">
        <v>742</v>
      </c>
      <c r="B159" s="46" t="s">
        <v>735</v>
      </c>
      <c r="C159" s="46" t="s">
        <v>737</v>
      </c>
      <c r="D159" s="46" t="s">
        <v>743</v>
      </c>
      <c r="E159" s="46" t="s">
        <v>569</v>
      </c>
      <c r="F159" s="52">
        <v>3144800</v>
      </c>
      <c r="G159" s="52">
        <v>3144800</v>
      </c>
      <c r="H159" s="59">
        <v>1</v>
      </c>
    </row>
    <row r="160" spans="1:8" s="53" customFormat="1" ht="64.5">
      <c r="A160" s="58" t="s">
        <v>628</v>
      </c>
      <c r="B160" s="46" t="s">
        <v>735</v>
      </c>
      <c r="C160" s="46" t="s">
        <v>737</v>
      </c>
      <c r="D160" s="46" t="s">
        <v>743</v>
      </c>
      <c r="E160" s="46" t="s">
        <v>629</v>
      </c>
      <c r="F160" s="52">
        <v>3144800</v>
      </c>
      <c r="G160" s="52">
        <v>3144800</v>
      </c>
      <c r="H160" s="59">
        <v>1</v>
      </c>
    </row>
    <row r="161" spans="1:8" s="53" customFormat="1" ht="25.5">
      <c r="A161" s="58" t="s">
        <v>674</v>
      </c>
      <c r="B161" s="46" t="s">
        <v>735</v>
      </c>
      <c r="C161" s="46" t="s">
        <v>675</v>
      </c>
      <c r="D161" s="46" t="s">
        <v>568</v>
      </c>
      <c r="E161" s="46" t="s">
        <v>569</v>
      </c>
      <c r="F161" s="52">
        <v>554300</v>
      </c>
      <c r="G161" s="52">
        <v>554300</v>
      </c>
      <c r="H161" s="59">
        <v>1</v>
      </c>
    </row>
    <row r="162" spans="1:8" s="53" customFormat="1" ht="64.5">
      <c r="A162" s="58" t="s">
        <v>744</v>
      </c>
      <c r="B162" s="46" t="s">
        <v>735</v>
      </c>
      <c r="C162" s="46" t="s">
        <v>675</v>
      </c>
      <c r="D162" s="46" t="s">
        <v>745</v>
      </c>
      <c r="E162" s="46" t="s">
        <v>569</v>
      </c>
      <c r="F162" s="52">
        <v>554300</v>
      </c>
      <c r="G162" s="52">
        <v>554300</v>
      </c>
      <c r="H162" s="59">
        <v>1</v>
      </c>
    </row>
    <row r="163" spans="1:8" s="53" customFormat="1" ht="64.5">
      <c r="A163" s="58" t="s">
        <v>622</v>
      </c>
      <c r="B163" s="46" t="s">
        <v>735</v>
      </c>
      <c r="C163" s="46" t="s">
        <v>675</v>
      </c>
      <c r="D163" s="46" t="s">
        <v>745</v>
      </c>
      <c r="E163" s="46" t="s">
        <v>623</v>
      </c>
      <c r="F163" s="52">
        <v>506500</v>
      </c>
      <c r="G163" s="52">
        <v>506500</v>
      </c>
      <c r="H163" s="59">
        <v>1</v>
      </c>
    </row>
    <row r="164" spans="1:8" s="53" customFormat="1" ht="25.5">
      <c r="A164" s="58" t="s">
        <v>624</v>
      </c>
      <c r="B164" s="46" t="s">
        <v>735</v>
      </c>
      <c r="C164" s="46" t="s">
        <v>675</v>
      </c>
      <c r="D164" s="46" t="s">
        <v>745</v>
      </c>
      <c r="E164" s="46" t="s">
        <v>625</v>
      </c>
      <c r="F164" s="52">
        <v>47800</v>
      </c>
      <c r="G164" s="52">
        <v>47800</v>
      </c>
      <c r="H164" s="59">
        <v>1</v>
      </c>
    </row>
    <row r="165" spans="1:8" s="53" customFormat="1" ht="12.75">
      <c r="A165" s="58" t="s">
        <v>746</v>
      </c>
      <c r="B165" s="46" t="s">
        <v>735</v>
      </c>
      <c r="C165" s="46" t="s">
        <v>747</v>
      </c>
      <c r="D165" s="46" t="s">
        <v>568</v>
      </c>
      <c r="E165" s="46" t="s">
        <v>569</v>
      </c>
      <c r="F165" s="52">
        <v>36524400</v>
      </c>
      <c r="G165" s="52">
        <v>36524400</v>
      </c>
      <c r="H165" s="59">
        <v>1</v>
      </c>
    </row>
    <row r="166" spans="1:8" s="53" customFormat="1" ht="12.75">
      <c r="A166" s="58" t="s">
        <v>748</v>
      </c>
      <c r="B166" s="46" t="s">
        <v>735</v>
      </c>
      <c r="C166" s="46" t="s">
        <v>749</v>
      </c>
      <c r="D166" s="46" t="s">
        <v>568</v>
      </c>
      <c r="E166" s="46" t="s">
        <v>569</v>
      </c>
      <c r="F166" s="52">
        <v>35114800</v>
      </c>
      <c r="G166" s="52">
        <v>35114800</v>
      </c>
      <c r="H166" s="59">
        <v>1</v>
      </c>
    </row>
    <row r="167" spans="1:8" s="53" customFormat="1" ht="90.75">
      <c r="A167" s="58" t="s">
        <v>750</v>
      </c>
      <c r="B167" s="46" t="s">
        <v>735</v>
      </c>
      <c r="C167" s="46" t="s">
        <v>749</v>
      </c>
      <c r="D167" s="46" t="s">
        <v>751</v>
      </c>
      <c r="E167" s="46" t="s">
        <v>569</v>
      </c>
      <c r="F167" s="52">
        <v>63200</v>
      </c>
      <c r="G167" s="52">
        <v>63200</v>
      </c>
      <c r="H167" s="59">
        <v>1</v>
      </c>
    </row>
    <row r="168" spans="1:8" s="53" customFormat="1" ht="64.5">
      <c r="A168" s="58" t="s">
        <v>622</v>
      </c>
      <c r="B168" s="46" t="s">
        <v>735</v>
      </c>
      <c r="C168" s="46" t="s">
        <v>749</v>
      </c>
      <c r="D168" s="46" t="s">
        <v>751</v>
      </c>
      <c r="E168" s="46" t="s">
        <v>623</v>
      </c>
      <c r="F168" s="52">
        <v>11200</v>
      </c>
      <c r="G168" s="52">
        <v>11200</v>
      </c>
      <c r="H168" s="59">
        <v>1</v>
      </c>
    </row>
    <row r="169" spans="1:8" s="53" customFormat="1" ht="25.5">
      <c r="A169" s="58" t="s">
        <v>624</v>
      </c>
      <c r="B169" s="46" t="s">
        <v>735</v>
      </c>
      <c r="C169" s="46" t="s">
        <v>749</v>
      </c>
      <c r="D169" s="46" t="s">
        <v>751</v>
      </c>
      <c r="E169" s="46" t="s">
        <v>625</v>
      </c>
      <c r="F169" s="52">
        <v>15000</v>
      </c>
      <c r="G169" s="52">
        <v>15000</v>
      </c>
      <c r="H169" s="59">
        <v>1</v>
      </c>
    </row>
    <row r="170" spans="1:8" s="53" customFormat="1" ht="64.5">
      <c r="A170" s="58" t="s">
        <v>628</v>
      </c>
      <c r="B170" s="46" t="s">
        <v>735</v>
      </c>
      <c r="C170" s="46" t="s">
        <v>749</v>
      </c>
      <c r="D170" s="46" t="s">
        <v>751</v>
      </c>
      <c r="E170" s="46" t="s">
        <v>629</v>
      </c>
      <c r="F170" s="52">
        <v>37000</v>
      </c>
      <c r="G170" s="52">
        <v>37000</v>
      </c>
      <c r="H170" s="59">
        <v>1</v>
      </c>
    </row>
    <row r="171" spans="1:8" s="53" customFormat="1" ht="78">
      <c r="A171" s="58" t="s">
        <v>752</v>
      </c>
      <c r="B171" s="46" t="s">
        <v>735</v>
      </c>
      <c r="C171" s="46" t="s">
        <v>749</v>
      </c>
      <c r="D171" s="46" t="s">
        <v>753</v>
      </c>
      <c r="E171" s="46" t="s">
        <v>569</v>
      </c>
      <c r="F171" s="52">
        <v>5700</v>
      </c>
      <c r="G171" s="52">
        <v>5700</v>
      </c>
      <c r="H171" s="59">
        <v>1</v>
      </c>
    </row>
    <row r="172" spans="1:8" s="53" customFormat="1" ht="64.5">
      <c r="A172" s="58" t="s">
        <v>622</v>
      </c>
      <c r="B172" s="46" t="s">
        <v>735</v>
      </c>
      <c r="C172" s="46" t="s">
        <v>749</v>
      </c>
      <c r="D172" s="46" t="s">
        <v>753</v>
      </c>
      <c r="E172" s="46" t="s">
        <v>623</v>
      </c>
      <c r="F172" s="52">
        <v>5700</v>
      </c>
      <c r="G172" s="52">
        <v>5700</v>
      </c>
      <c r="H172" s="59">
        <v>1</v>
      </c>
    </row>
    <row r="173" spans="1:8" s="53" customFormat="1" ht="51.75">
      <c r="A173" s="58" t="s">
        <v>754</v>
      </c>
      <c r="B173" s="46" t="s">
        <v>735</v>
      </c>
      <c r="C173" s="46" t="s">
        <v>749</v>
      </c>
      <c r="D173" s="46" t="s">
        <v>755</v>
      </c>
      <c r="E173" s="46" t="s">
        <v>569</v>
      </c>
      <c r="F173" s="52">
        <v>504000</v>
      </c>
      <c r="G173" s="52">
        <v>504000</v>
      </c>
      <c r="H173" s="59">
        <v>1</v>
      </c>
    </row>
    <row r="174" spans="1:8" s="53" customFormat="1" ht="64.5">
      <c r="A174" s="58" t="s">
        <v>628</v>
      </c>
      <c r="B174" s="46" t="s">
        <v>735</v>
      </c>
      <c r="C174" s="46" t="s">
        <v>749</v>
      </c>
      <c r="D174" s="46" t="s">
        <v>755</v>
      </c>
      <c r="E174" s="46" t="s">
        <v>629</v>
      </c>
      <c r="F174" s="52">
        <v>280000</v>
      </c>
      <c r="G174" s="52">
        <v>280000</v>
      </c>
      <c r="H174" s="59">
        <v>1</v>
      </c>
    </row>
    <row r="175" spans="1:8" s="53" customFormat="1" ht="25.5">
      <c r="A175" s="58" t="s">
        <v>630</v>
      </c>
      <c r="B175" s="46" t="s">
        <v>735</v>
      </c>
      <c r="C175" s="46" t="s">
        <v>749</v>
      </c>
      <c r="D175" s="46" t="s">
        <v>755</v>
      </c>
      <c r="E175" s="46" t="s">
        <v>631</v>
      </c>
      <c r="F175" s="52">
        <v>224000</v>
      </c>
      <c r="G175" s="52">
        <v>224000</v>
      </c>
      <c r="H175" s="59">
        <v>1</v>
      </c>
    </row>
    <row r="176" spans="1:8" s="53" customFormat="1" ht="103.5">
      <c r="A176" s="58" t="s">
        <v>756</v>
      </c>
      <c r="B176" s="46" t="s">
        <v>735</v>
      </c>
      <c r="C176" s="46" t="s">
        <v>749</v>
      </c>
      <c r="D176" s="46" t="s">
        <v>757</v>
      </c>
      <c r="E176" s="46" t="s">
        <v>569</v>
      </c>
      <c r="F176" s="52">
        <v>64100</v>
      </c>
      <c r="G176" s="52">
        <v>64100</v>
      </c>
      <c r="H176" s="59">
        <v>1</v>
      </c>
    </row>
    <row r="177" spans="1:8" s="53" customFormat="1" ht="64.5">
      <c r="A177" s="58" t="s">
        <v>622</v>
      </c>
      <c r="B177" s="46" t="s">
        <v>735</v>
      </c>
      <c r="C177" s="46" t="s">
        <v>749</v>
      </c>
      <c r="D177" s="46" t="s">
        <v>757</v>
      </c>
      <c r="E177" s="46" t="s">
        <v>623</v>
      </c>
      <c r="F177" s="52">
        <v>64100</v>
      </c>
      <c r="G177" s="52">
        <v>64100</v>
      </c>
      <c r="H177" s="59">
        <v>1</v>
      </c>
    </row>
    <row r="178" spans="1:8" s="53" customFormat="1" ht="90.75">
      <c r="A178" s="58" t="s">
        <v>758</v>
      </c>
      <c r="B178" s="46" t="s">
        <v>735</v>
      </c>
      <c r="C178" s="46" t="s">
        <v>749</v>
      </c>
      <c r="D178" s="46" t="s">
        <v>759</v>
      </c>
      <c r="E178" s="46" t="s">
        <v>569</v>
      </c>
      <c r="F178" s="52">
        <v>10000</v>
      </c>
      <c r="G178" s="52">
        <v>10000</v>
      </c>
      <c r="H178" s="59">
        <v>1</v>
      </c>
    </row>
    <row r="179" spans="1:8" s="53" customFormat="1" ht="64.5">
      <c r="A179" s="58" t="s">
        <v>622</v>
      </c>
      <c r="B179" s="46" t="s">
        <v>735</v>
      </c>
      <c r="C179" s="46" t="s">
        <v>749</v>
      </c>
      <c r="D179" s="46" t="s">
        <v>759</v>
      </c>
      <c r="E179" s="46" t="s">
        <v>623</v>
      </c>
      <c r="F179" s="52">
        <v>10000</v>
      </c>
      <c r="G179" s="52">
        <v>10000</v>
      </c>
      <c r="H179" s="59">
        <v>1</v>
      </c>
    </row>
    <row r="180" spans="1:8" s="53" customFormat="1" ht="90.75">
      <c r="A180" s="58" t="s">
        <v>760</v>
      </c>
      <c r="B180" s="46" t="s">
        <v>735</v>
      </c>
      <c r="C180" s="46" t="s">
        <v>749</v>
      </c>
      <c r="D180" s="46" t="s">
        <v>761</v>
      </c>
      <c r="E180" s="46" t="s">
        <v>569</v>
      </c>
      <c r="F180" s="52">
        <v>1260000</v>
      </c>
      <c r="G180" s="52">
        <v>1260000</v>
      </c>
      <c r="H180" s="59">
        <v>1</v>
      </c>
    </row>
    <row r="181" spans="1:8" s="53" customFormat="1" ht="64.5">
      <c r="A181" s="58" t="s">
        <v>622</v>
      </c>
      <c r="B181" s="46" t="s">
        <v>735</v>
      </c>
      <c r="C181" s="46" t="s">
        <v>749</v>
      </c>
      <c r="D181" s="46" t="s">
        <v>761</v>
      </c>
      <c r="E181" s="46" t="s">
        <v>623</v>
      </c>
      <c r="F181" s="52">
        <v>230000</v>
      </c>
      <c r="G181" s="52">
        <v>230000</v>
      </c>
      <c r="H181" s="59">
        <v>1</v>
      </c>
    </row>
    <row r="182" spans="1:8" s="53" customFormat="1" ht="25.5">
      <c r="A182" s="58" t="s">
        <v>624</v>
      </c>
      <c r="B182" s="46" t="s">
        <v>735</v>
      </c>
      <c r="C182" s="46" t="s">
        <v>749</v>
      </c>
      <c r="D182" s="46" t="s">
        <v>761</v>
      </c>
      <c r="E182" s="46" t="s">
        <v>625</v>
      </c>
      <c r="F182" s="52">
        <v>1030000</v>
      </c>
      <c r="G182" s="52">
        <v>1030000</v>
      </c>
      <c r="H182" s="59">
        <v>1</v>
      </c>
    </row>
    <row r="183" spans="1:8" s="53" customFormat="1" ht="103.5">
      <c r="A183" s="58" t="s">
        <v>762</v>
      </c>
      <c r="B183" s="46" t="s">
        <v>735</v>
      </c>
      <c r="C183" s="46" t="s">
        <v>749</v>
      </c>
      <c r="D183" s="46" t="s">
        <v>763</v>
      </c>
      <c r="E183" s="46" t="s">
        <v>569</v>
      </c>
      <c r="F183" s="52">
        <v>1760200</v>
      </c>
      <c r="G183" s="52">
        <v>1760200</v>
      </c>
      <c r="H183" s="59">
        <v>1</v>
      </c>
    </row>
    <row r="184" spans="1:8" s="53" customFormat="1" ht="64.5">
      <c r="A184" s="58" t="s">
        <v>628</v>
      </c>
      <c r="B184" s="46" t="s">
        <v>735</v>
      </c>
      <c r="C184" s="46" t="s">
        <v>749</v>
      </c>
      <c r="D184" s="46" t="s">
        <v>763</v>
      </c>
      <c r="E184" s="46" t="s">
        <v>629</v>
      </c>
      <c r="F184" s="52">
        <v>1760200</v>
      </c>
      <c r="G184" s="52">
        <v>1760200</v>
      </c>
      <c r="H184" s="59">
        <v>1</v>
      </c>
    </row>
    <row r="185" spans="1:8" s="53" customFormat="1" ht="39">
      <c r="A185" s="58" t="s">
        <v>764</v>
      </c>
      <c r="B185" s="46" t="s">
        <v>735</v>
      </c>
      <c r="C185" s="46" t="s">
        <v>749</v>
      </c>
      <c r="D185" s="46" t="s">
        <v>765</v>
      </c>
      <c r="E185" s="46" t="s">
        <v>569</v>
      </c>
      <c r="F185" s="52">
        <v>14330600</v>
      </c>
      <c r="G185" s="52">
        <v>14330600</v>
      </c>
      <c r="H185" s="59">
        <v>1</v>
      </c>
    </row>
    <row r="186" spans="1:8" s="53" customFormat="1" ht="64.5">
      <c r="A186" s="58" t="s">
        <v>628</v>
      </c>
      <c r="B186" s="46" t="s">
        <v>735</v>
      </c>
      <c r="C186" s="46" t="s">
        <v>749</v>
      </c>
      <c r="D186" s="46" t="s">
        <v>765</v>
      </c>
      <c r="E186" s="46" t="s">
        <v>629</v>
      </c>
      <c r="F186" s="52">
        <v>14260540</v>
      </c>
      <c r="G186" s="52">
        <v>14260540</v>
      </c>
      <c r="H186" s="59">
        <v>1</v>
      </c>
    </row>
    <row r="187" spans="1:8" s="53" customFormat="1" ht="25.5">
      <c r="A187" s="58" t="s">
        <v>630</v>
      </c>
      <c r="B187" s="46" t="s">
        <v>735</v>
      </c>
      <c r="C187" s="46" t="s">
        <v>749</v>
      </c>
      <c r="D187" s="46" t="s">
        <v>765</v>
      </c>
      <c r="E187" s="46" t="s">
        <v>631</v>
      </c>
      <c r="F187" s="52">
        <v>70060</v>
      </c>
      <c r="G187" s="52">
        <v>70060</v>
      </c>
      <c r="H187" s="59">
        <v>1</v>
      </c>
    </row>
    <row r="188" spans="1:8" s="53" customFormat="1" ht="129.75">
      <c r="A188" s="58" t="s">
        <v>766</v>
      </c>
      <c r="B188" s="46" t="s">
        <v>735</v>
      </c>
      <c r="C188" s="46" t="s">
        <v>749</v>
      </c>
      <c r="D188" s="46" t="s">
        <v>767</v>
      </c>
      <c r="E188" s="46" t="s">
        <v>569</v>
      </c>
      <c r="F188" s="52">
        <v>1540500</v>
      </c>
      <c r="G188" s="52">
        <v>1540500</v>
      </c>
      <c r="H188" s="59">
        <v>1</v>
      </c>
    </row>
    <row r="189" spans="1:8" s="53" customFormat="1" ht="64.5">
      <c r="A189" s="58" t="s">
        <v>628</v>
      </c>
      <c r="B189" s="46" t="s">
        <v>735</v>
      </c>
      <c r="C189" s="46" t="s">
        <v>749</v>
      </c>
      <c r="D189" s="46" t="s">
        <v>767</v>
      </c>
      <c r="E189" s="46" t="s">
        <v>629</v>
      </c>
      <c r="F189" s="52">
        <v>1540500</v>
      </c>
      <c r="G189" s="52">
        <v>1540500</v>
      </c>
      <c r="H189" s="59">
        <v>1</v>
      </c>
    </row>
    <row r="190" spans="1:8" s="53" customFormat="1" ht="90.75">
      <c r="A190" s="58" t="s">
        <v>768</v>
      </c>
      <c r="B190" s="46" t="s">
        <v>735</v>
      </c>
      <c r="C190" s="46" t="s">
        <v>749</v>
      </c>
      <c r="D190" s="46" t="s">
        <v>769</v>
      </c>
      <c r="E190" s="46" t="s">
        <v>569</v>
      </c>
      <c r="F190" s="52">
        <v>140000</v>
      </c>
      <c r="G190" s="52">
        <v>140000</v>
      </c>
      <c r="H190" s="59">
        <v>1</v>
      </c>
    </row>
    <row r="191" spans="1:8" s="53" customFormat="1" ht="25.5">
      <c r="A191" s="58" t="s">
        <v>630</v>
      </c>
      <c r="B191" s="46" t="s">
        <v>735</v>
      </c>
      <c r="C191" s="46" t="s">
        <v>749</v>
      </c>
      <c r="D191" s="46" t="s">
        <v>769</v>
      </c>
      <c r="E191" s="46" t="s">
        <v>631</v>
      </c>
      <c r="F191" s="52">
        <v>140000</v>
      </c>
      <c r="G191" s="52">
        <v>140000</v>
      </c>
      <c r="H191" s="59">
        <v>1</v>
      </c>
    </row>
    <row r="192" spans="1:8" s="53" customFormat="1" ht="103.5">
      <c r="A192" s="58" t="s">
        <v>770</v>
      </c>
      <c r="B192" s="46" t="s">
        <v>735</v>
      </c>
      <c r="C192" s="46" t="s">
        <v>749</v>
      </c>
      <c r="D192" s="46" t="s">
        <v>771</v>
      </c>
      <c r="E192" s="46" t="s">
        <v>569</v>
      </c>
      <c r="F192" s="52">
        <v>964700</v>
      </c>
      <c r="G192" s="52">
        <v>964700</v>
      </c>
      <c r="H192" s="59">
        <v>1</v>
      </c>
    </row>
    <row r="193" spans="1:8" s="53" customFormat="1" ht="64.5">
      <c r="A193" s="58" t="s">
        <v>622</v>
      </c>
      <c r="B193" s="46" t="s">
        <v>735</v>
      </c>
      <c r="C193" s="46" t="s">
        <v>749</v>
      </c>
      <c r="D193" s="46" t="s">
        <v>771</v>
      </c>
      <c r="E193" s="46" t="s">
        <v>623</v>
      </c>
      <c r="F193" s="52">
        <v>964700</v>
      </c>
      <c r="G193" s="52">
        <v>964700</v>
      </c>
      <c r="H193" s="59">
        <v>1</v>
      </c>
    </row>
    <row r="194" spans="1:8" s="53" customFormat="1" ht="39">
      <c r="A194" s="58" t="s">
        <v>772</v>
      </c>
      <c r="B194" s="46" t="s">
        <v>735</v>
      </c>
      <c r="C194" s="46" t="s">
        <v>749</v>
      </c>
      <c r="D194" s="46" t="s">
        <v>773</v>
      </c>
      <c r="E194" s="46" t="s">
        <v>569</v>
      </c>
      <c r="F194" s="52">
        <v>7154600</v>
      </c>
      <c r="G194" s="52">
        <v>7154600</v>
      </c>
      <c r="H194" s="59">
        <v>1</v>
      </c>
    </row>
    <row r="195" spans="1:8" s="53" customFormat="1" ht="64.5">
      <c r="A195" s="58" t="s">
        <v>622</v>
      </c>
      <c r="B195" s="46" t="s">
        <v>735</v>
      </c>
      <c r="C195" s="46" t="s">
        <v>749</v>
      </c>
      <c r="D195" s="46" t="s">
        <v>773</v>
      </c>
      <c r="E195" s="46" t="s">
        <v>623</v>
      </c>
      <c r="F195" s="52">
        <v>6946960</v>
      </c>
      <c r="G195" s="52">
        <v>6946960</v>
      </c>
      <c r="H195" s="59">
        <v>1</v>
      </c>
    </row>
    <row r="196" spans="1:8" s="53" customFormat="1" ht="25.5">
      <c r="A196" s="58" t="s">
        <v>624</v>
      </c>
      <c r="B196" s="46" t="s">
        <v>735</v>
      </c>
      <c r="C196" s="46" t="s">
        <v>749</v>
      </c>
      <c r="D196" s="46" t="s">
        <v>773</v>
      </c>
      <c r="E196" s="46" t="s">
        <v>625</v>
      </c>
      <c r="F196" s="52">
        <v>207640</v>
      </c>
      <c r="G196" s="52">
        <v>207640</v>
      </c>
      <c r="H196" s="59">
        <v>1</v>
      </c>
    </row>
    <row r="197" spans="1:8" s="53" customFormat="1" ht="129.75">
      <c r="A197" s="58" t="s">
        <v>774</v>
      </c>
      <c r="B197" s="46" t="s">
        <v>735</v>
      </c>
      <c r="C197" s="46" t="s">
        <v>749</v>
      </c>
      <c r="D197" s="46" t="s">
        <v>775</v>
      </c>
      <c r="E197" s="46" t="s">
        <v>569</v>
      </c>
      <c r="F197" s="52">
        <v>577600</v>
      </c>
      <c r="G197" s="52">
        <v>577600</v>
      </c>
      <c r="H197" s="59">
        <v>1</v>
      </c>
    </row>
    <row r="198" spans="1:8" s="53" customFormat="1" ht="64.5">
      <c r="A198" s="58" t="s">
        <v>622</v>
      </c>
      <c r="B198" s="46" t="s">
        <v>735</v>
      </c>
      <c r="C198" s="46" t="s">
        <v>749</v>
      </c>
      <c r="D198" s="46" t="s">
        <v>775</v>
      </c>
      <c r="E198" s="46" t="s">
        <v>623</v>
      </c>
      <c r="F198" s="52">
        <v>577600</v>
      </c>
      <c r="G198" s="52">
        <v>577600</v>
      </c>
      <c r="H198" s="59">
        <v>1</v>
      </c>
    </row>
    <row r="199" spans="1:8" s="53" customFormat="1" ht="103.5">
      <c r="A199" s="58" t="s">
        <v>776</v>
      </c>
      <c r="B199" s="46" t="s">
        <v>735</v>
      </c>
      <c r="C199" s="46" t="s">
        <v>749</v>
      </c>
      <c r="D199" s="46" t="s">
        <v>777</v>
      </c>
      <c r="E199" s="46" t="s">
        <v>569</v>
      </c>
      <c r="F199" s="52">
        <v>260500</v>
      </c>
      <c r="G199" s="52">
        <v>260500</v>
      </c>
      <c r="H199" s="59">
        <v>1</v>
      </c>
    </row>
    <row r="200" spans="1:8" s="53" customFormat="1" ht="64.5">
      <c r="A200" s="58" t="s">
        <v>628</v>
      </c>
      <c r="B200" s="46" t="s">
        <v>735</v>
      </c>
      <c r="C200" s="46" t="s">
        <v>749</v>
      </c>
      <c r="D200" s="46" t="s">
        <v>777</v>
      </c>
      <c r="E200" s="46" t="s">
        <v>629</v>
      </c>
      <c r="F200" s="52">
        <v>260500</v>
      </c>
      <c r="G200" s="52">
        <v>260500</v>
      </c>
      <c r="H200" s="59">
        <v>1</v>
      </c>
    </row>
    <row r="201" spans="1:8" s="53" customFormat="1" ht="39">
      <c r="A201" s="58" t="s">
        <v>778</v>
      </c>
      <c r="B201" s="46" t="s">
        <v>735</v>
      </c>
      <c r="C201" s="46" t="s">
        <v>749</v>
      </c>
      <c r="D201" s="46" t="s">
        <v>779</v>
      </c>
      <c r="E201" s="46" t="s">
        <v>569</v>
      </c>
      <c r="F201" s="52">
        <v>5757100</v>
      </c>
      <c r="G201" s="52">
        <v>5757100</v>
      </c>
      <c r="H201" s="59">
        <v>1</v>
      </c>
    </row>
    <row r="202" spans="1:8" s="53" customFormat="1" ht="64.5">
      <c r="A202" s="58" t="s">
        <v>628</v>
      </c>
      <c r="B202" s="46" t="s">
        <v>735</v>
      </c>
      <c r="C202" s="46" t="s">
        <v>749</v>
      </c>
      <c r="D202" s="46" t="s">
        <v>779</v>
      </c>
      <c r="E202" s="46" t="s">
        <v>629</v>
      </c>
      <c r="F202" s="52">
        <v>5732100</v>
      </c>
      <c r="G202" s="52">
        <v>5732100</v>
      </c>
      <c r="H202" s="59">
        <v>1</v>
      </c>
    </row>
    <row r="203" spans="1:8" s="53" customFormat="1" ht="25.5">
      <c r="A203" s="58" t="s">
        <v>630</v>
      </c>
      <c r="B203" s="46" t="s">
        <v>735</v>
      </c>
      <c r="C203" s="46" t="s">
        <v>749</v>
      </c>
      <c r="D203" s="46" t="s">
        <v>779</v>
      </c>
      <c r="E203" s="46" t="s">
        <v>631</v>
      </c>
      <c r="F203" s="52">
        <v>25000</v>
      </c>
      <c r="G203" s="52">
        <v>25000</v>
      </c>
      <c r="H203" s="59">
        <v>1</v>
      </c>
    </row>
    <row r="204" spans="1:8" s="53" customFormat="1" ht="129.75">
      <c r="A204" s="58" t="s">
        <v>780</v>
      </c>
      <c r="B204" s="46" t="s">
        <v>735</v>
      </c>
      <c r="C204" s="46" t="s">
        <v>749</v>
      </c>
      <c r="D204" s="46" t="s">
        <v>781</v>
      </c>
      <c r="E204" s="46" t="s">
        <v>569</v>
      </c>
      <c r="F204" s="52">
        <v>722000</v>
      </c>
      <c r="G204" s="52">
        <v>722000</v>
      </c>
      <c r="H204" s="59">
        <v>1</v>
      </c>
    </row>
    <row r="205" spans="1:8" s="53" customFormat="1" ht="64.5">
      <c r="A205" s="58" t="s">
        <v>628</v>
      </c>
      <c r="B205" s="46" t="s">
        <v>735</v>
      </c>
      <c r="C205" s="46" t="s">
        <v>749</v>
      </c>
      <c r="D205" s="46" t="s">
        <v>781</v>
      </c>
      <c r="E205" s="46" t="s">
        <v>629</v>
      </c>
      <c r="F205" s="52">
        <v>722000</v>
      </c>
      <c r="G205" s="52">
        <v>722000</v>
      </c>
      <c r="H205" s="59">
        <v>1</v>
      </c>
    </row>
    <row r="206" spans="1:8" s="53" customFormat="1" ht="25.5">
      <c r="A206" s="58" t="s">
        <v>782</v>
      </c>
      <c r="B206" s="46" t="s">
        <v>735</v>
      </c>
      <c r="C206" s="46" t="s">
        <v>783</v>
      </c>
      <c r="D206" s="46" t="s">
        <v>568</v>
      </c>
      <c r="E206" s="46" t="s">
        <v>569</v>
      </c>
      <c r="F206" s="52">
        <v>1409600</v>
      </c>
      <c r="G206" s="52">
        <v>1409600</v>
      </c>
      <c r="H206" s="59">
        <v>1</v>
      </c>
    </row>
    <row r="207" spans="1:8" s="53" customFormat="1" ht="39">
      <c r="A207" s="58" t="s">
        <v>772</v>
      </c>
      <c r="B207" s="46" t="s">
        <v>735</v>
      </c>
      <c r="C207" s="46" t="s">
        <v>783</v>
      </c>
      <c r="D207" s="46" t="s">
        <v>773</v>
      </c>
      <c r="E207" s="46" t="s">
        <v>569</v>
      </c>
      <c r="F207" s="52">
        <v>1178400</v>
      </c>
      <c r="G207" s="52">
        <v>1178400</v>
      </c>
      <c r="H207" s="59">
        <v>1</v>
      </c>
    </row>
    <row r="208" spans="1:8" s="53" customFormat="1" ht="64.5">
      <c r="A208" s="58" t="s">
        <v>622</v>
      </c>
      <c r="B208" s="46" t="s">
        <v>735</v>
      </c>
      <c r="C208" s="46" t="s">
        <v>783</v>
      </c>
      <c r="D208" s="46" t="s">
        <v>773</v>
      </c>
      <c r="E208" s="46" t="s">
        <v>623</v>
      </c>
      <c r="F208" s="52">
        <v>1127760</v>
      </c>
      <c r="G208" s="52">
        <v>1127760</v>
      </c>
      <c r="H208" s="59">
        <v>1</v>
      </c>
    </row>
    <row r="209" spans="1:8" s="53" customFormat="1" ht="25.5">
      <c r="A209" s="58" t="s">
        <v>624</v>
      </c>
      <c r="B209" s="46" t="s">
        <v>735</v>
      </c>
      <c r="C209" s="46" t="s">
        <v>783</v>
      </c>
      <c r="D209" s="46" t="s">
        <v>773</v>
      </c>
      <c r="E209" s="46" t="s">
        <v>625</v>
      </c>
      <c r="F209" s="52">
        <v>50640</v>
      </c>
      <c r="G209" s="52">
        <v>50640</v>
      </c>
      <c r="H209" s="59">
        <v>1</v>
      </c>
    </row>
    <row r="210" spans="1:8" s="53" customFormat="1" ht="64.5">
      <c r="A210" s="58" t="s">
        <v>744</v>
      </c>
      <c r="B210" s="46" t="s">
        <v>735</v>
      </c>
      <c r="C210" s="46" t="s">
        <v>783</v>
      </c>
      <c r="D210" s="46" t="s">
        <v>745</v>
      </c>
      <c r="E210" s="46" t="s">
        <v>569</v>
      </c>
      <c r="F210" s="52">
        <v>131600</v>
      </c>
      <c r="G210" s="52">
        <v>131600</v>
      </c>
      <c r="H210" s="59">
        <v>1</v>
      </c>
    </row>
    <row r="211" spans="1:8" s="53" customFormat="1" ht="64.5">
      <c r="A211" s="58" t="s">
        <v>622</v>
      </c>
      <c r="B211" s="46" t="s">
        <v>735</v>
      </c>
      <c r="C211" s="46" t="s">
        <v>783</v>
      </c>
      <c r="D211" s="46" t="s">
        <v>745</v>
      </c>
      <c r="E211" s="46" t="s">
        <v>623</v>
      </c>
      <c r="F211" s="52">
        <v>111200</v>
      </c>
      <c r="G211" s="52">
        <v>111200</v>
      </c>
      <c r="H211" s="59">
        <v>1</v>
      </c>
    </row>
    <row r="212" spans="1:8" s="53" customFormat="1" ht="25.5">
      <c r="A212" s="58" t="s">
        <v>624</v>
      </c>
      <c r="B212" s="46" t="s">
        <v>735</v>
      </c>
      <c r="C212" s="46" t="s">
        <v>783</v>
      </c>
      <c r="D212" s="46" t="s">
        <v>745</v>
      </c>
      <c r="E212" s="46" t="s">
        <v>625</v>
      </c>
      <c r="F212" s="52">
        <v>20400</v>
      </c>
      <c r="G212" s="52">
        <v>20400</v>
      </c>
      <c r="H212" s="59">
        <v>1</v>
      </c>
    </row>
    <row r="213" spans="1:8" s="53" customFormat="1" ht="39">
      <c r="A213" s="58" t="s">
        <v>784</v>
      </c>
      <c r="B213" s="46" t="s">
        <v>735</v>
      </c>
      <c r="C213" s="46" t="s">
        <v>783</v>
      </c>
      <c r="D213" s="46" t="s">
        <v>785</v>
      </c>
      <c r="E213" s="46" t="s">
        <v>569</v>
      </c>
      <c r="F213" s="52">
        <v>99600</v>
      </c>
      <c r="G213" s="52">
        <v>99600</v>
      </c>
      <c r="H213" s="59">
        <v>1</v>
      </c>
    </row>
    <row r="214" spans="1:8" s="53" customFormat="1" ht="64.5">
      <c r="A214" s="58" t="s">
        <v>622</v>
      </c>
      <c r="B214" s="46" t="s">
        <v>735</v>
      </c>
      <c r="C214" s="46" t="s">
        <v>783</v>
      </c>
      <c r="D214" s="46" t="s">
        <v>785</v>
      </c>
      <c r="E214" s="46" t="s">
        <v>623</v>
      </c>
      <c r="F214" s="52">
        <v>99600</v>
      </c>
      <c r="G214" s="52">
        <v>99600</v>
      </c>
      <c r="H214" s="59">
        <v>1</v>
      </c>
    </row>
    <row r="215" spans="1:8" s="53" customFormat="1" ht="12.75">
      <c r="A215" s="58" t="s">
        <v>786</v>
      </c>
      <c r="B215" s="46" t="s">
        <v>735</v>
      </c>
      <c r="C215" s="46" t="s">
        <v>787</v>
      </c>
      <c r="D215" s="46" t="s">
        <v>568</v>
      </c>
      <c r="E215" s="46" t="s">
        <v>569</v>
      </c>
      <c r="F215" s="52">
        <v>617300</v>
      </c>
      <c r="G215" s="52">
        <v>617300</v>
      </c>
      <c r="H215" s="59">
        <v>1</v>
      </c>
    </row>
    <row r="216" spans="1:8" s="53" customFormat="1" ht="12.75">
      <c r="A216" s="58" t="s">
        <v>788</v>
      </c>
      <c r="B216" s="46" t="s">
        <v>735</v>
      </c>
      <c r="C216" s="46" t="s">
        <v>789</v>
      </c>
      <c r="D216" s="46" t="s">
        <v>568</v>
      </c>
      <c r="E216" s="46" t="s">
        <v>569</v>
      </c>
      <c r="F216" s="52">
        <v>617300</v>
      </c>
      <c r="G216" s="52">
        <v>617300</v>
      </c>
      <c r="H216" s="59">
        <v>1</v>
      </c>
    </row>
    <row r="217" spans="1:8" s="53" customFormat="1" ht="39">
      <c r="A217" s="58" t="s">
        <v>784</v>
      </c>
      <c r="B217" s="46" t="s">
        <v>735</v>
      </c>
      <c r="C217" s="46" t="s">
        <v>789</v>
      </c>
      <c r="D217" s="46" t="s">
        <v>785</v>
      </c>
      <c r="E217" s="46" t="s">
        <v>569</v>
      </c>
      <c r="F217" s="52">
        <v>617300</v>
      </c>
      <c r="G217" s="52">
        <v>617300</v>
      </c>
      <c r="H217" s="59">
        <v>1</v>
      </c>
    </row>
    <row r="218" spans="1:8" s="53" customFormat="1" ht="64.5">
      <c r="A218" s="58" t="s">
        <v>622</v>
      </c>
      <c r="B218" s="46" t="s">
        <v>735</v>
      </c>
      <c r="C218" s="46" t="s">
        <v>789</v>
      </c>
      <c r="D218" s="46" t="s">
        <v>785</v>
      </c>
      <c r="E218" s="46" t="s">
        <v>623</v>
      </c>
      <c r="F218" s="52">
        <v>611900</v>
      </c>
      <c r="G218" s="52">
        <v>611900</v>
      </c>
      <c r="H218" s="59">
        <v>1</v>
      </c>
    </row>
    <row r="219" spans="1:8" s="53" customFormat="1" ht="25.5">
      <c r="A219" s="58" t="s">
        <v>624</v>
      </c>
      <c r="B219" s="46" t="s">
        <v>735</v>
      </c>
      <c r="C219" s="46" t="s">
        <v>789</v>
      </c>
      <c r="D219" s="46" t="s">
        <v>785</v>
      </c>
      <c r="E219" s="46" t="s">
        <v>625</v>
      </c>
      <c r="F219" s="52">
        <v>5400</v>
      </c>
      <c r="G219" s="52">
        <v>5400</v>
      </c>
      <c r="H219" s="59">
        <v>1</v>
      </c>
    </row>
    <row r="220" spans="1:8" s="55" customFormat="1" ht="25.5">
      <c r="A220" s="56" t="s">
        <v>790</v>
      </c>
      <c r="B220" s="54" t="s">
        <v>791</v>
      </c>
      <c r="C220" s="54" t="s">
        <v>567</v>
      </c>
      <c r="D220" s="54" t="s">
        <v>568</v>
      </c>
      <c r="E220" s="54" t="s">
        <v>569</v>
      </c>
      <c r="F220" s="45">
        <v>412700273.05</v>
      </c>
      <c r="G220" s="45">
        <v>409796813.11</v>
      </c>
      <c r="H220" s="57">
        <v>0.993</v>
      </c>
    </row>
    <row r="221" spans="1:8" s="53" customFormat="1" ht="12.75">
      <c r="A221" s="58" t="s">
        <v>658</v>
      </c>
      <c r="B221" s="46" t="s">
        <v>791</v>
      </c>
      <c r="C221" s="46" t="s">
        <v>659</v>
      </c>
      <c r="D221" s="46" t="s">
        <v>568</v>
      </c>
      <c r="E221" s="46" t="s">
        <v>569</v>
      </c>
      <c r="F221" s="52">
        <v>403940073.05</v>
      </c>
      <c r="G221" s="52">
        <v>402699956.58</v>
      </c>
      <c r="H221" s="59">
        <v>0.9969</v>
      </c>
    </row>
    <row r="222" spans="1:8" s="53" customFormat="1" ht="12.75">
      <c r="A222" s="58" t="s">
        <v>660</v>
      </c>
      <c r="B222" s="46" t="s">
        <v>791</v>
      </c>
      <c r="C222" s="46" t="s">
        <v>661</v>
      </c>
      <c r="D222" s="46" t="s">
        <v>568</v>
      </c>
      <c r="E222" s="46" t="s">
        <v>569</v>
      </c>
      <c r="F222" s="52">
        <v>197696331.95</v>
      </c>
      <c r="G222" s="52">
        <v>197696331.95</v>
      </c>
      <c r="H222" s="59">
        <v>1</v>
      </c>
    </row>
    <row r="223" spans="1:8" s="53" customFormat="1" ht="78">
      <c r="A223" s="58" t="s">
        <v>792</v>
      </c>
      <c r="B223" s="46" t="s">
        <v>791</v>
      </c>
      <c r="C223" s="46" t="s">
        <v>661</v>
      </c>
      <c r="D223" s="46" t="s">
        <v>793</v>
      </c>
      <c r="E223" s="46" t="s">
        <v>569</v>
      </c>
      <c r="F223" s="52">
        <v>264949</v>
      </c>
      <c r="G223" s="52">
        <v>264949</v>
      </c>
      <c r="H223" s="59">
        <v>1</v>
      </c>
    </row>
    <row r="224" spans="1:8" s="53" customFormat="1" ht="64.5">
      <c r="A224" s="58" t="s">
        <v>622</v>
      </c>
      <c r="B224" s="46" t="s">
        <v>791</v>
      </c>
      <c r="C224" s="46" t="s">
        <v>661</v>
      </c>
      <c r="D224" s="46" t="s">
        <v>793</v>
      </c>
      <c r="E224" s="46" t="s">
        <v>623</v>
      </c>
      <c r="F224" s="52">
        <v>230811</v>
      </c>
      <c r="G224" s="52">
        <v>230811</v>
      </c>
      <c r="H224" s="59">
        <v>1</v>
      </c>
    </row>
    <row r="225" spans="1:8" s="53" customFormat="1" ht="25.5">
      <c r="A225" s="58" t="s">
        <v>624</v>
      </c>
      <c r="B225" s="46" t="s">
        <v>791</v>
      </c>
      <c r="C225" s="46" t="s">
        <v>661</v>
      </c>
      <c r="D225" s="46" t="s">
        <v>793</v>
      </c>
      <c r="E225" s="46" t="s">
        <v>625</v>
      </c>
      <c r="F225" s="52">
        <v>34138</v>
      </c>
      <c r="G225" s="52">
        <v>34138</v>
      </c>
      <c r="H225" s="59">
        <v>1</v>
      </c>
    </row>
    <row r="226" spans="1:8" s="53" customFormat="1" ht="64.5">
      <c r="A226" s="58" t="s">
        <v>794</v>
      </c>
      <c r="B226" s="46" t="s">
        <v>791</v>
      </c>
      <c r="C226" s="46" t="s">
        <v>661</v>
      </c>
      <c r="D226" s="46" t="s">
        <v>795</v>
      </c>
      <c r="E226" s="46" t="s">
        <v>569</v>
      </c>
      <c r="F226" s="52">
        <v>3703279.83</v>
      </c>
      <c r="G226" s="52">
        <v>3703279.83</v>
      </c>
      <c r="H226" s="59">
        <v>1</v>
      </c>
    </row>
    <row r="227" spans="1:8" s="53" customFormat="1" ht="64.5">
      <c r="A227" s="58" t="s">
        <v>622</v>
      </c>
      <c r="B227" s="46" t="s">
        <v>791</v>
      </c>
      <c r="C227" s="46" t="s">
        <v>661</v>
      </c>
      <c r="D227" s="46" t="s">
        <v>795</v>
      </c>
      <c r="E227" s="46" t="s">
        <v>623</v>
      </c>
      <c r="F227" s="52">
        <v>3238363.39</v>
      </c>
      <c r="G227" s="52">
        <v>3238363.39</v>
      </c>
      <c r="H227" s="59">
        <v>1</v>
      </c>
    </row>
    <row r="228" spans="1:8" s="53" customFormat="1" ht="25.5">
      <c r="A228" s="58" t="s">
        <v>624</v>
      </c>
      <c r="B228" s="46" t="s">
        <v>791</v>
      </c>
      <c r="C228" s="46" t="s">
        <v>661</v>
      </c>
      <c r="D228" s="46" t="s">
        <v>795</v>
      </c>
      <c r="E228" s="46" t="s">
        <v>625</v>
      </c>
      <c r="F228" s="52">
        <v>464916.44</v>
      </c>
      <c r="G228" s="52">
        <v>464916.44</v>
      </c>
      <c r="H228" s="59">
        <v>1</v>
      </c>
    </row>
    <row r="229" spans="1:8" s="53" customFormat="1" ht="51.75">
      <c r="A229" s="58" t="s">
        <v>796</v>
      </c>
      <c r="B229" s="46" t="s">
        <v>791</v>
      </c>
      <c r="C229" s="46" t="s">
        <v>661</v>
      </c>
      <c r="D229" s="46" t="s">
        <v>797</v>
      </c>
      <c r="E229" s="46" t="s">
        <v>569</v>
      </c>
      <c r="F229" s="52">
        <v>100000</v>
      </c>
      <c r="G229" s="52">
        <v>100000</v>
      </c>
      <c r="H229" s="59">
        <v>1</v>
      </c>
    </row>
    <row r="230" spans="1:8" s="53" customFormat="1" ht="64.5">
      <c r="A230" s="58" t="s">
        <v>622</v>
      </c>
      <c r="B230" s="46" t="s">
        <v>791</v>
      </c>
      <c r="C230" s="46" t="s">
        <v>661</v>
      </c>
      <c r="D230" s="46" t="s">
        <v>797</v>
      </c>
      <c r="E230" s="46" t="s">
        <v>623</v>
      </c>
      <c r="F230" s="52">
        <v>100000</v>
      </c>
      <c r="G230" s="52">
        <v>100000</v>
      </c>
      <c r="H230" s="59">
        <v>1</v>
      </c>
    </row>
    <row r="231" spans="1:8" s="53" customFormat="1" ht="78">
      <c r="A231" s="58" t="s">
        <v>798</v>
      </c>
      <c r="B231" s="46" t="s">
        <v>791</v>
      </c>
      <c r="C231" s="46" t="s">
        <v>661</v>
      </c>
      <c r="D231" s="46" t="s">
        <v>799</v>
      </c>
      <c r="E231" s="46" t="s">
        <v>569</v>
      </c>
      <c r="F231" s="52">
        <v>12000</v>
      </c>
      <c r="G231" s="52">
        <v>12000</v>
      </c>
      <c r="H231" s="59">
        <v>1</v>
      </c>
    </row>
    <row r="232" spans="1:8" s="53" customFormat="1" ht="64.5">
      <c r="A232" s="58" t="s">
        <v>622</v>
      </c>
      <c r="B232" s="46" t="s">
        <v>791</v>
      </c>
      <c r="C232" s="46" t="s">
        <v>661</v>
      </c>
      <c r="D232" s="46" t="s">
        <v>799</v>
      </c>
      <c r="E232" s="46" t="s">
        <v>623</v>
      </c>
      <c r="F232" s="52">
        <v>12000</v>
      </c>
      <c r="G232" s="52">
        <v>12000</v>
      </c>
      <c r="H232" s="59">
        <v>1</v>
      </c>
    </row>
    <row r="233" spans="1:8" s="53" customFormat="1" ht="103.5">
      <c r="A233" s="58" t="s">
        <v>800</v>
      </c>
      <c r="B233" s="46" t="s">
        <v>791</v>
      </c>
      <c r="C233" s="46" t="s">
        <v>661</v>
      </c>
      <c r="D233" s="46" t="s">
        <v>801</v>
      </c>
      <c r="E233" s="46" t="s">
        <v>569</v>
      </c>
      <c r="F233" s="52">
        <v>20800</v>
      </c>
      <c r="G233" s="52">
        <v>20800</v>
      </c>
      <c r="H233" s="59">
        <v>1</v>
      </c>
    </row>
    <row r="234" spans="1:8" s="53" customFormat="1" ht="25.5">
      <c r="A234" s="58" t="s">
        <v>624</v>
      </c>
      <c r="B234" s="46" t="s">
        <v>791</v>
      </c>
      <c r="C234" s="46" t="s">
        <v>661</v>
      </c>
      <c r="D234" s="46" t="s">
        <v>801</v>
      </c>
      <c r="E234" s="46" t="s">
        <v>625</v>
      </c>
      <c r="F234" s="52">
        <v>20800</v>
      </c>
      <c r="G234" s="52">
        <v>20800</v>
      </c>
      <c r="H234" s="59">
        <v>1</v>
      </c>
    </row>
    <row r="235" spans="1:8" s="53" customFormat="1" ht="103.5">
      <c r="A235" s="58" t="s">
        <v>802</v>
      </c>
      <c r="B235" s="46" t="s">
        <v>791</v>
      </c>
      <c r="C235" s="46" t="s">
        <v>661</v>
      </c>
      <c r="D235" s="46" t="s">
        <v>803</v>
      </c>
      <c r="E235" s="46" t="s">
        <v>569</v>
      </c>
      <c r="F235" s="52">
        <v>16798.54</v>
      </c>
      <c r="G235" s="52">
        <v>16798.54</v>
      </c>
      <c r="H235" s="59">
        <v>1</v>
      </c>
    </row>
    <row r="236" spans="1:8" s="53" customFormat="1" ht="64.5">
      <c r="A236" s="58" t="s">
        <v>622</v>
      </c>
      <c r="B236" s="46" t="s">
        <v>791</v>
      </c>
      <c r="C236" s="46" t="s">
        <v>661</v>
      </c>
      <c r="D236" s="46" t="s">
        <v>803</v>
      </c>
      <c r="E236" s="46" t="s">
        <v>623</v>
      </c>
      <c r="F236" s="52">
        <v>16798.54</v>
      </c>
      <c r="G236" s="52">
        <v>16798.54</v>
      </c>
      <c r="H236" s="59">
        <v>1</v>
      </c>
    </row>
    <row r="237" spans="1:8" s="53" customFormat="1" ht="51.75">
      <c r="A237" s="58" t="s">
        <v>804</v>
      </c>
      <c r="B237" s="46" t="s">
        <v>791</v>
      </c>
      <c r="C237" s="46" t="s">
        <v>661</v>
      </c>
      <c r="D237" s="46" t="s">
        <v>805</v>
      </c>
      <c r="E237" s="46" t="s">
        <v>569</v>
      </c>
      <c r="F237" s="52">
        <v>82560304.58</v>
      </c>
      <c r="G237" s="52">
        <v>82560304.58</v>
      </c>
      <c r="H237" s="59">
        <v>1</v>
      </c>
    </row>
    <row r="238" spans="1:8" s="53" customFormat="1" ht="64.5">
      <c r="A238" s="58" t="s">
        <v>622</v>
      </c>
      <c r="B238" s="46" t="s">
        <v>791</v>
      </c>
      <c r="C238" s="46" t="s">
        <v>661</v>
      </c>
      <c r="D238" s="46" t="s">
        <v>805</v>
      </c>
      <c r="E238" s="46" t="s">
        <v>623</v>
      </c>
      <c r="F238" s="52">
        <v>81803118.43</v>
      </c>
      <c r="G238" s="52">
        <v>81803118.43</v>
      </c>
      <c r="H238" s="59">
        <v>1</v>
      </c>
    </row>
    <row r="239" spans="1:8" s="53" customFormat="1" ht="25.5">
      <c r="A239" s="58" t="s">
        <v>624</v>
      </c>
      <c r="B239" s="46" t="s">
        <v>791</v>
      </c>
      <c r="C239" s="46" t="s">
        <v>661</v>
      </c>
      <c r="D239" s="46" t="s">
        <v>805</v>
      </c>
      <c r="E239" s="46" t="s">
        <v>625</v>
      </c>
      <c r="F239" s="52">
        <v>757186.15</v>
      </c>
      <c r="G239" s="52">
        <v>757186.15</v>
      </c>
      <c r="H239" s="59">
        <v>1</v>
      </c>
    </row>
    <row r="240" spans="1:8" s="53" customFormat="1" ht="103.5">
      <c r="A240" s="58" t="s">
        <v>806</v>
      </c>
      <c r="B240" s="46" t="s">
        <v>791</v>
      </c>
      <c r="C240" s="46" t="s">
        <v>661</v>
      </c>
      <c r="D240" s="46" t="s">
        <v>807</v>
      </c>
      <c r="E240" s="46" t="s">
        <v>569</v>
      </c>
      <c r="F240" s="52">
        <v>3120000</v>
      </c>
      <c r="G240" s="52">
        <v>3120000</v>
      </c>
      <c r="H240" s="59">
        <v>1</v>
      </c>
    </row>
    <row r="241" spans="1:8" s="53" customFormat="1" ht="25.5">
      <c r="A241" s="58" t="s">
        <v>624</v>
      </c>
      <c r="B241" s="46" t="s">
        <v>791</v>
      </c>
      <c r="C241" s="46" t="s">
        <v>661</v>
      </c>
      <c r="D241" s="46" t="s">
        <v>807</v>
      </c>
      <c r="E241" s="46" t="s">
        <v>625</v>
      </c>
      <c r="F241" s="52">
        <v>3120000</v>
      </c>
      <c r="G241" s="52">
        <v>3120000</v>
      </c>
      <c r="H241" s="59">
        <v>1</v>
      </c>
    </row>
    <row r="242" spans="1:8" s="53" customFormat="1" ht="129.75">
      <c r="A242" s="58" t="s">
        <v>808</v>
      </c>
      <c r="B242" s="46" t="s">
        <v>791</v>
      </c>
      <c r="C242" s="46" t="s">
        <v>661</v>
      </c>
      <c r="D242" s="46" t="s">
        <v>809</v>
      </c>
      <c r="E242" s="46" t="s">
        <v>569</v>
      </c>
      <c r="F242" s="52">
        <v>1000000</v>
      </c>
      <c r="G242" s="52">
        <v>1000000</v>
      </c>
      <c r="H242" s="59">
        <v>1</v>
      </c>
    </row>
    <row r="243" spans="1:8" s="53" customFormat="1" ht="39">
      <c r="A243" s="58" t="s">
        <v>656</v>
      </c>
      <c r="B243" s="46" t="s">
        <v>791</v>
      </c>
      <c r="C243" s="46" t="s">
        <v>661</v>
      </c>
      <c r="D243" s="46" t="s">
        <v>809</v>
      </c>
      <c r="E243" s="46" t="s">
        <v>657</v>
      </c>
      <c r="F243" s="52">
        <v>1000000</v>
      </c>
      <c r="G243" s="52">
        <v>1000000</v>
      </c>
      <c r="H243" s="59">
        <v>1</v>
      </c>
    </row>
    <row r="244" spans="1:8" s="53" customFormat="1" ht="207.75">
      <c r="A244" s="58" t="s">
        <v>810</v>
      </c>
      <c r="B244" s="46" t="s">
        <v>791</v>
      </c>
      <c r="C244" s="46" t="s">
        <v>661</v>
      </c>
      <c r="D244" s="46" t="s">
        <v>811</v>
      </c>
      <c r="E244" s="46" t="s">
        <v>569</v>
      </c>
      <c r="F244" s="52">
        <v>6086900</v>
      </c>
      <c r="G244" s="52">
        <v>6086900</v>
      </c>
      <c r="H244" s="59">
        <v>1</v>
      </c>
    </row>
    <row r="245" spans="1:8" s="53" customFormat="1" ht="64.5">
      <c r="A245" s="58" t="s">
        <v>622</v>
      </c>
      <c r="B245" s="46" t="s">
        <v>791</v>
      </c>
      <c r="C245" s="46" t="s">
        <v>661</v>
      </c>
      <c r="D245" s="46" t="s">
        <v>811</v>
      </c>
      <c r="E245" s="46" t="s">
        <v>623</v>
      </c>
      <c r="F245" s="52">
        <v>4869520</v>
      </c>
      <c r="G245" s="52">
        <v>4869520</v>
      </c>
      <c r="H245" s="59">
        <v>1</v>
      </c>
    </row>
    <row r="246" spans="1:8" s="53" customFormat="1" ht="25.5">
      <c r="A246" s="58" t="s">
        <v>624</v>
      </c>
      <c r="B246" s="46" t="s">
        <v>791</v>
      </c>
      <c r="C246" s="46" t="s">
        <v>661</v>
      </c>
      <c r="D246" s="46" t="s">
        <v>811</v>
      </c>
      <c r="E246" s="46" t="s">
        <v>625</v>
      </c>
      <c r="F246" s="52">
        <v>1217380</v>
      </c>
      <c r="G246" s="52">
        <v>1217380</v>
      </c>
      <c r="H246" s="59">
        <v>1</v>
      </c>
    </row>
    <row r="247" spans="1:8" s="53" customFormat="1" ht="234">
      <c r="A247" s="58" t="s">
        <v>812</v>
      </c>
      <c r="B247" s="46" t="s">
        <v>791</v>
      </c>
      <c r="C247" s="46" t="s">
        <v>661</v>
      </c>
      <c r="D247" s="46" t="s">
        <v>813</v>
      </c>
      <c r="E247" s="46" t="s">
        <v>569</v>
      </c>
      <c r="F247" s="52">
        <v>98031300</v>
      </c>
      <c r="G247" s="52">
        <v>98031300</v>
      </c>
      <c r="H247" s="59">
        <v>1</v>
      </c>
    </row>
    <row r="248" spans="1:8" s="53" customFormat="1" ht="64.5">
      <c r="A248" s="58" t="s">
        <v>622</v>
      </c>
      <c r="B248" s="46" t="s">
        <v>791</v>
      </c>
      <c r="C248" s="46" t="s">
        <v>661</v>
      </c>
      <c r="D248" s="46" t="s">
        <v>813</v>
      </c>
      <c r="E248" s="46" t="s">
        <v>623</v>
      </c>
      <c r="F248" s="52">
        <v>96638218</v>
      </c>
      <c r="G248" s="52">
        <v>96638218</v>
      </c>
      <c r="H248" s="59">
        <v>1</v>
      </c>
    </row>
    <row r="249" spans="1:8" s="53" customFormat="1" ht="25.5">
      <c r="A249" s="58" t="s">
        <v>624</v>
      </c>
      <c r="B249" s="46" t="s">
        <v>791</v>
      </c>
      <c r="C249" s="46" t="s">
        <v>661</v>
      </c>
      <c r="D249" s="46" t="s">
        <v>813</v>
      </c>
      <c r="E249" s="46" t="s">
        <v>625</v>
      </c>
      <c r="F249" s="52">
        <v>1393082</v>
      </c>
      <c r="G249" s="52">
        <v>1393082</v>
      </c>
      <c r="H249" s="59">
        <v>1</v>
      </c>
    </row>
    <row r="250" spans="1:8" s="53" customFormat="1" ht="142.5">
      <c r="A250" s="58" t="s">
        <v>814</v>
      </c>
      <c r="B250" s="46" t="s">
        <v>791</v>
      </c>
      <c r="C250" s="46" t="s">
        <v>661</v>
      </c>
      <c r="D250" s="46" t="s">
        <v>815</v>
      </c>
      <c r="E250" s="46" t="s">
        <v>569</v>
      </c>
      <c r="F250" s="52">
        <v>2000000</v>
      </c>
      <c r="G250" s="52">
        <v>2000000</v>
      </c>
      <c r="H250" s="59">
        <v>1</v>
      </c>
    </row>
    <row r="251" spans="1:8" s="53" customFormat="1" ht="64.5">
      <c r="A251" s="58" t="s">
        <v>622</v>
      </c>
      <c r="B251" s="46" t="s">
        <v>791</v>
      </c>
      <c r="C251" s="46" t="s">
        <v>661</v>
      </c>
      <c r="D251" s="46" t="s">
        <v>815</v>
      </c>
      <c r="E251" s="46" t="s">
        <v>623</v>
      </c>
      <c r="F251" s="52">
        <v>1270000</v>
      </c>
      <c r="G251" s="52">
        <v>1270000</v>
      </c>
      <c r="H251" s="59">
        <v>1</v>
      </c>
    </row>
    <row r="252" spans="1:8" s="53" customFormat="1" ht="25.5">
      <c r="A252" s="58" t="s">
        <v>624</v>
      </c>
      <c r="B252" s="46" t="s">
        <v>791</v>
      </c>
      <c r="C252" s="46" t="s">
        <v>661</v>
      </c>
      <c r="D252" s="46" t="s">
        <v>815</v>
      </c>
      <c r="E252" s="46" t="s">
        <v>625</v>
      </c>
      <c r="F252" s="52">
        <v>730000</v>
      </c>
      <c r="G252" s="52">
        <v>730000</v>
      </c>
      <c r="H252" s="59">
        <v>1</v>
      </c>
    </row>
    <row r="253" spans="1:8" s="53" customFormat="1" ht="103.5">
      <c r="A253" s="58" t="s">
        <v>816</v>
      </c>
      <c r="B253" s="46" t="s">
        <v>791</v>
      </c>
      <c r="C253" s="46" t="s">
        <v>661</v>
      </c>
      <c r="D253" s="46" t="s">
        <v>817</v>
      </c>
      <c r="E253" s="46" t="s">
        <v>569</v>
      </c>
      <c r="F253" s="52">
        <v>780000</v>
      </c>
      <c r="G253" s="52">
        <v>780000</v>
      </c>
      <c r="H253" s="59">
        <v>1</v>
      </c>
    </row>
    <row r="254" spans="1:8" s="53" customFormat="1" ht="25.5">
      <c r="A254" s="58" t="s">
        <v>624</v>
      </c>
      <c r="B254" s="46" t="s">
        <v>791</v>
      </c>
      <c r="C254" s="46" t="s">
        <v>661</v>
      </c>
      <c r="D254" s="46" t="s">
        <v>817</v>
      </c>
      <c r="E254" s="46" t="s">
        <v>625</v>
      </c>
      <c r="F254" s="52">
        <v>780000</v>
      </c>
      <c r="G254" s="52">
        <v>780000</v>
      </c>
      <c r="H254" s="59">
        <v>1</v>
      </c>
    </row>
    <row r="255" spans="1:8" s="53" customFormat="1" ht="12.75">
      <c r="A255" s="58" t="s">
        <v>736</v>
      </c>
      <c r="B255" s="46" t="s">
        <v>791</v>
      </c>
      <c r="C255" s="46" t="s">
        <v>737</v>
      </c>
      <c r="D255" s="46" t="s">
        <v>568</v>
      </c>
      <c r="E255" s="46" t="s">
        <v>569</v>
      </c>
      <c r="F255" s="52">
        <v>194200559.1</v>
      </c>
      <c r="G255" s="52">
        <v>192960442.63</v>
      </c>
      <c r="H255" s="59">
        <v>0.9936</v>
      </c>
    </row>
    <row r="256" spans="1:8" s="53" customFormat="1" ht="90.75">
      <c r="A256" s="58" t="s">
        <v>818</v>
      </c>
      <c r="B256" s="46" t="s">
        <v>791</v>
      </c>
      <c r="C256" s="46" t="s">
        <v>737</v>
      </c>
      <c r="D256" s="46" t="s">
        <v>819</v>
      </c>
      <c r="E256" s="46" t="s">
        <v>569</v>
      </c>
      <c r="F256" s="52">
        <v>8000</v>
      </c>
      <c r="G256" s="52">
        <v>8000</v>
      </c>
      <c r="H256" s="59">
        <v>1</v>
      </c>
    </row>
    <row r="257" spans="1:8" s="53" customFormat="1" ht="64.5">
      <c r="A257" s="58" t="s">
        <v>622</v>
      </c>
      <c r="B257" s="46" t="s">
        <v>791</v>
      </c>
      <c r="C257" s="46" t="s">
        <v>737</v>
      </c>
      <c r="D257" s="46" t="s">
        <v>819</v>
      </c>
      <c r="E257" s="46" t="s">
        <v>623</v>
      </c>
      <c r="F257" s="52">
        <v>8000</v>
      </c>
      <c r="G257" s="52">
        <v>8000</v>
      </c>
      <c r="H257" s="59">
        <v>1</v>
      </c>
    </row>
    <row r="258" spans="1:8" s="53" customFormat="1" ht="78">
      <c r="A258" s="58" t="s">
        <v>792</v>
      </c>
      <c r="B258" s="46" t="s">
        <v>791</v>
      </c>
      <c r="C258" s="46" t="s">
        <v>737</v>
      </c>
      <c r="D258" s="46" t="s">
        <v>793</v>
      </c>
      <c r="E258" s="46" t="s">
        <v>569</v>
      </c>
      <c r="F258" s="52">
        <v>115000</v>
      </c>
      <c r="G258" s="52">
        <v>115000</v>
      </c>
      <c r="H258" s="59">
        <v>1</v>
      </c>
    </row>
    <row r="259" spans="1:8" s="53" customFormat="1" ht="64.5">
      <c r="A259" s="58" t="s">
        <v>622</v>
      </c>
      <c r="B259" s="46" t="s">
        <v>791</v>
      </c>
      <c r="C259" s="46" t="s">
        <v>737</v>
      </c>
      <c r="D259" s="46" t="s">
        <v>793</v>
      </c>
      <c r="E259" s="46" t="s">
        <v>623</v>
      </c>
      <c r="F259" s="52">
        <v>115000</v>
      </c>
      <c r="G259" s="52">
        <v>115000</v>
      </c>
      <c r="H259" s="59">
        <v>1</v>
      </c>
    </row>
    <row r="260" spans="1:8" s="53" customFormat="1" ht="64.5">
      <c r="A260" s="58" t="s">
        <v>794</v>
      </c>
      <c r="B260" s="46" t="s">
        <v>791</v>
      </c>
      <c r="C260" s="46" t="s">
        <v>737</v>
      </c>
      <c r="D260" s="46" t="s">
        <v>795</v>
      </c>
      <c r="E260" s="46" t="s">
        <v>569</v>
      </c>
      <c r="F260" s="52">
        <v>4957789.01</v>
      </c>
      <c r="G260" s="52">
        <v>4957789.01</v>
      </c>
      <c r="H260" s="59">
        <v>1</v>
      </c>
    </row>
    <row r="261" spans="1:8" s="53" customFormat="1" ht="64.5">
      <c r="A261" s="58" t="s">
        <v>622</v>
      </c>
      <c r="B261" s="46" t="s">
        <v>791</v>
      </c>
      <c r="C261" s="46" t="s">
        <v>737</v>
      </c>
      <c r="D261" s="46" t="s">
        <v>795</v>
      </c>
      <c r="E261" s="46" t="s">
        <v>623</v>
      </c>
      <c r="F261" s="52">
        <v>4577289.01</v>
      </c>
      <c r="G261" s="52">
        <v>4577289.01</v>
      </c>
      <c r="H261" s="59">
        <v>1</v>
      </c>
    </row>
    <row r="262" spans="1:8" s="53" customFormat="1" ht="25.5">
      <c r="A262" s="58" t="s">
        <v>624</v>
      </c>
      <c r="B262" s="46" t="s">
        <v>791</v>
      </c>
      <c r="C262" s="46" t="s">
        <v>737</v>
      </c>
      <c r="D262" s="46" t="s">
        <v>795</v>
      </c>
      <c r="E262" s="46" t="s">
        <v>625</v>
      </c>
      <c r="F262" s="52">
        <v>380500</v>
      </c>
      <c r="G262" s="52">
        <v>380500</v>
      </c>
      <c r="H262" s="59">
        <v>1</v>
      </c>
    </row>
    <row r="263" spans="1:8" s="53" customFormat="1" ht="156">
      <c r="A263" s="58" t="s">
        <v>820</v>
      </c>
      <c r="B263" s="46" t="s">
        <v>791</v>
      </c>
      <c r="C263" s="46" t="s">
        <v>737</v>
      </c>
      <c r="D263" s="46" t="s">
        <v>821</v>
      </c>
      <c r="E263" s="46" t="s">
        <v>569</v>
      </c>
      <c r="F263" s="52">
        <v>750000</v>
      </c>
      <c r="G263" s="52">
        <v>750000</v>
      </c>
      <c r="H263" s="59">
        <v>1</v>
      </c>
    </row>
    <row r="264" spans="1:8" s="53" customFormat="1" ht="64.5">
      <c r="A264" s="58" t="s">
        <v>622</v>
      </c>
      <c r="B264" s="46" t="s">
        <v>791</v>
      </c>
      <c r="C264" s="46" t="s">
        <v>737</v>
      </c>
      <c r="D264" s="46" t="s">
        <v>821</v>
      </c>
      <c r="E264" s="46" t="s">
        <v>623</v>
      </c>
      <c r="F264" s="52">
        <v>750000</v>
      </c>
      <c r="G264" s="52">
        <v>750000</v>
      </c>
      <c r="H264" s="59">
        <v>1</v>
      </c>
    </row>
    <row r="265" spans="1:8" s="53" customFormat="1" ht="156">
      <c r="A265" s="58" t="s">
        <v>822</v>
      </c>
      <c r="B265" s="46" t="s">
        <v>791</v>
      </c>
      <c r="C265" s="46" t="s">
        <v>737</v>
      </c>
      <c r="D265" s="46" t="s">
        <v>823</v>
      </c>
      <c r="E265" s="46" t="s">
        <v>569</v>
      </c>
      <c r="F265" s="52">
        <v>1652400</v>
      </c>
      <c r="G265" s="52">
        <v>495720</v>
      </c>
      <c r="H265" s="59">
        <v>0.3</v>
      </c>
    </row>
    <row r="266" spans="1:8" s="53" customFormat="1" ht="64.5">
      <c r="A266" s="58" t="s">
        <v>622</v>
      </c>
      <c r="B266" s="46" t="s">
        <v>791</v>
      </c>
      <c r="C266" s="46" t="s">
        <v>737</v>
      </c>
      <c r="D266" s="46" t="s">
        <v>823</v>
      </c>
      <c r="E266" s="46" t="s">
        <v>623</v>
      </c>
      <c r="F266" s="52">
        <v>495720</v>
      </c>
      <c r="G266" s="52">
        <v>495720</v>
      </c>
      <c r="H266" s="59">
        <v>1</v>
      </c>
    </row>
    <row r="267" spans="1:8" s="53" customFormat="1" ht="25.5">
      <c r="A267" s="58" t="s">
        <v>624</v>
      </c>
      <c r="B267" s="46" t="s">
        <v>791</v>
      </c>
      <c r="C267" s="46" t="s">
        <v>737</v>
      </c>
      <c r="D267" s="46" t="s">
        <v>823</v>
      </c>
      <c r="E267" s="46" t="s">
        <v>625</v>
      </c>
      <c r="F267" s="52">
        <v>1156680</v>
      </c>
      <c r="G267" s="52">
        <v>0</v>
      </c>
      <c r="H267" s="59">
        <v>0</v>
      </c>
    </row>
    <row r="268" spans="1:8" s="53" customFormat="1" ht="78">
      <c r="A268" s="58" t="s">
        <v>824</v>
      </c>
      <c r="B268" s="46" t="s">
        <v>791</v>
      </c>
      <c r="C268" s="46" t="s">
        <v>737</v>
      </c>
      <c r="D268" s="46" t="s">
        <v>825</v>
      </c>
      <c r="E268" s="46" t="s">
        <v>569</v>
      </c>
      <c r="F268" s="52">
        <v>42400</v>
      </c>
      <c r="G268" s="52">
        <v>42400</v>
      </c>
      <c r="H268" s="59">
        <v>1</v>
      </c>
    </row>
    <row r="269" spans="1:8" s="53" customFormat="1" ht="64.5">
      <c r="A269" s="58" t="s">
        <v>622</v>
      </c>
      <c r="B269" s="46" t="s">
        <v>791</v>
      </c>
      <c r="C269" s="46" t="s">
        <v>737</v>
      </c>
      <c r="D269" s="46" t="s">
        <v>825</v>
      </c>
      <c r="E269" s="46" t="s">
        <v>623</v>
      </c>
      <c r="F269" s="52">
        <v>42400</v>
      </c>
      <c r="G269" s="52">
        <v>42400</v>
      </c>
      <c r="H269" s="59">
        <v>1</v>
      </c>
    </row>
    <row r="270" spans="1:8" s="53" customFormat="1" ht="51.75">
      <c r="A270" s="58" t="s">
        <v>796</v>
      </c>
      <c r="B270" s="46" t="s">
        <v>791</v>
      </c>
      <c r="C270" s="46" t="s">
        <v>737</v>
      </c>
      <c r="D270" s="46" t="s">
        <v>797</v>
      </c>
      <c r="E270" s="46" t="s">
        <v>569</v>
      </c>
      <c r="F270" s="52">
        <v>3000</v>
      </c>
      <c r="G270" s="52">
        <v>3000</v>
      </c>
      <c r="H270" s="59">
        <v>1</v>
      </c>
    </row>
    <row r="271" spans="1:8" s="53" customFormat="1" ht="64.5">
      <c r="A271" s="58" t="s">
        <v>622</v>
      </c>
      <c r="B271" s="46" t="s">
        <v>791</v>
      </c>
      <c r="C271" s="46" t="s">
        <v>737</v>
      </c>
      <c r="D271" s="46" t="s">
        <v>797</v>
      </c>
      <c r="E271" s="46" t="s">
        <v>623</v>
      </c>
      <c r="F271" s="52">
        <v>3000</v>
      </c>
      <c r="G271" s="52">
        <v>3000</v>
      </c>
      <c r="H271" s="59">
        <v>1</v>
      </c>
    </row>
    <row r="272" spans="1:8" s="53" customFormat="1" ht="64.5">
      <c r="A272" s="58" t="s">
        <v>826</v>
      </c>
      <c r="B272" s="46" t="s">
        <v>791</v>
      </c>
      <c r="C272" s="46" t="s">
        <v>737</v>
      </c>
      <c r="D272" s="46" t="s">
        <v>827</v>
      </c>
      <c r="E272" s="46" t="s">
        <v>569</v>
      </c>
      <c r="F272" s="52">
        <v>5000</v>
      </c>
      <c r="G272" s="52">
        <v>5000</v>
      </c>
      <c r="H272" s="59">
        <v>1</v>
      </c>
    </row>
    <row r="273" spans="1:8" s="53" customFormat="1" ht="64.5">
      <c r="A273" s="58" t="s">
        <v>622</v>
      </c>
      <c r="B273" s="46" t="s">
        <v>791</v>
      </c>
      <c r="C273" s="46" t="s">
        <v>737</v>
      </c>
      <c r="D273" s="46" t="s">
        <v>827</v>
      </c>
      <c r="E273" s="46" t="s">
        <v>623</v>
      </c>
      <c r="F273" s="52">
        <v>5000</v>
      </c>
      <c r="G273" s="52">
        <v>5000</v>
      </c>
      <c r="H273" s="59">
        <v>1</v>
      </c>
    </row>
    <row r="274" spans="1:8" s="53" customFormat="1" ht="51.75">
      <c r="A274" s="58" t="s">
        <v>828</v>
      </c>
      <c r="B274" s="46" t="s">
        <v>791</v>
      </c>
      <c r="C274" s="46" t="s">
        <v>737</v>
      </c>
      <c r="D274" s="46" t="s">
        <v>829</v>
      </c>
      <c r="E274" s="46" t="s">
        <v>569</v>
      </c>
      <c r="F274" s="52">
        <v>117500</v>
      </c>
      <c r="G274" s="52">
        <v>117500</v>
      </c>
      <c r="H274" s="59">
        <v>1</v>
      </c>
    </row>
    <row r="275" spans="1:8" s="53" customFormat="1" ht="64.5">
      <c r="A275" s="58" t="s">
        <v>622</v>
      </c>
      <c r="B275" s="46" t="s">
        <v>791</v>
      </c>
      <c r="C275" s="46" t="s">
        <v>737</v>
      </c>
      <c r="D275" s="46" t="s">
        <v>829</v>
      </c>
      <c r="E275" s="46" t="s">
        <v>623</v>
      </c>
      <c r="F275" s="52">
        <v>117500</v>
      </c>
      <c r="G275" s="52">
        <v>117500</v>
      </c>
      <c r="H275" s="59">
        <v>1</v>
      </c>
    </row>
    <row r="276" spans="1:8" s="53" customFormat="1" ht="78">
      <c r="A276" s="58" t="s">
        <v>830</v>
      </c>
      <c r="B276" s="46" t="s">
        <v>791</v>
      </c>
      <c r="C276" s="46" t="s">
        <v>737</v>
      </c>
      <c r="D276" s="46" t="s">
        <v>831</v>
      </c>
      <c r="E276" s="46" t="s">
        <v>569</v>
      </c>
      <c r="F276" s="52">
        <v>194920</v>
      </c>
      <c r="G276" s="52">
        <v>194920</v>
      </c>
      <c r="H276" s="59">
        <v>1</v>
      </c>
    </row>
    <row r="277" spans="1:8" s="53" customFormat="1" ht="64.5">
      <c r="A277" s="58" t="s">
        <v>622</v>
      </c>
      <c r="B277" s="46" t="s">
        <v>791</v>
      </c>
      <c r="C277" s="46" t="s">
        <v>737</v>
      </c>
      <c r="D277" s="46" t="s">
        <v>831</v>
      </c>
      <c r="E277" s="46" t="s">
        <v>623</v>
      </c>
      <c r="F277" s="52">
        <v>194920</v>
      </c>
      <c r="G277" s="52">
        <v>194920</v>
      </c>
      <c r="H277" s="59">
        <v>1</v>
      </c>
    </row>
    <row r="278" spans="1:8" s="53" customFormat="1" ht="78">
      <c r="A278" s="58" t="s">
        <v>832</v>
      </c>
      <c r="B278" s="46" t="s">
        <v>791</v>
      </c>
      <c r="C278" s="46" t="s">
        <v>737</v>
      </c>
      <c r="D278" s="46" t="s">
        <v>833</v>
      </c>
      <c r="E278" s="46" t="s">
        <v>569</v>
      </c>
      <c r="F278" s="52">
        <v>29000</v>
      </c>
      <c r="G278" s="52">
        <v>29000</v>
      </c>
      <c r="H278" s="59">
        <v>1</v>
      </c>
    </row>
    <row r="279" spans="1:8" s="53" customFormat="1" ht="64.5">
      <c r="A279" s="58" t="s">
        <v>622</v>
      </c>
      <c r="B279" s="46" t="s">
        <v>791</v>
      </c>
      <c r="C279" s="46" t="s">
        <v>737</v>
      </c>
      <c r="D279" s="46" t="s">
        <v>833</v>
      </c>
      <c r="E279" s="46" t="s">
        <v>623</v>
      </c>
      <c r="F279" s="52">
        <v>29000</v>
      </c>
      <c r="G279" s="52">
        <v>29000</v>
      </c>
      <c r="H279" s="59">
        <v>1</v>
      </c>
    </row>
    <row r="280" spans="1:8" s="53" customFormat="1" ht="103.5">
      <c r="A280" s="58" t="s">
        <v>834</v>
      </c>
      <c r="B280" s="46" t="s">
        <v>791</v>
      </c>
      <c r="C280" s="46" t="s">
        <v>737</v>
      </c>
      <c r="D280" s="46" t="s">
        <v>835</v>
      </c>
      <c r="E280" s="46" t="s">
        <v>569</v>
      </c>
      <c r="F280" s="52">
        <v>5000</v>
      </c>
      <c r="G280" s="52">
        <v>5000</v>
      </c>
      <c r="H280" s="59">
        <v>1</v>
      </c>
    </row>
    <row r="281" spans="1:8" s="53" customFormat="1" ht="25.5">
      <c r="A281" s="58" t="s">
        <v>624</v>
      </c>
      <c r="B281" s="46" t="s">
        <v>791</v>
      </c>
      <c r="C281" s="46" t="s">
        <v>737</v>
      </c>
      <c r="D281" s="46" t="s">
        <v>835</v>
      </c>
      <c r="E281" s="46" t="s">
        <v>625</v>
      </c>
      <c r="F281" s="52">
        <v>5000</v>
      </c>
      <c r="G281" s="52">
        <v>5000</v>
      </c>
      <c r="H281" s="59">
        <v>1</v>
      </c>
    </row>
    <row r="282" spans="1:8" s="53" customFormat="1" ht="142.5">
      <c r="A282" s="58" t="s">
        <v>836</v>
      </c>
      <c r="B282" s="46" t="s">
        <v>791</v>
      </c>
      <c r="C282" s="46" t="s">
        <v>737</v>
      </c>
      <c r="D282" s="46" t="s">
        <v>837</v>
      </c>
      <c r="E282" s="46" t="s">
        <v>569</v>
      </c>
      <c r="F282" s="52">
        <v>30400</v>
      </c>
      <c r="G282" s="52">
        <v>30400</v>
      </c>
      <c r="H282" s="59">
        <v>1</v>
      </c>
    </row>
    <row r="283" spans="1:8" s="53" customFormat="1" ht="64.5">
      <c r="A283" s="58" t="s">
        <v>622</v>
      </c>
      <c r="B283" s="46" t="s">
        <v>791</v>
      </c>
      <c r="C283" s="46" t="s">
        <v>737</v>
      </c>
      <c r="D283" s="46" t="s">
        <v>837</v>
      </c>
      <c r="E283" s="46" t="s">
        <v>623</v>
      </c>
      <c r="F283" s="52">
        <v>30400</v>
      </c>
      <c r="G283" s="52">
        <v>30400</v>
      </c>
      <c r="H283" s="59">
        <v>1</v>
      </c>
    </row>
    <row r="284" spans="1:8" s="53" customFormat="1" ht="78">
      <c r="A284" s="58" t="s">
        <v>798</v>
      </c>
      <c r="B284" s="46" t="s">
        <v>791</v>
      </c>
      <c r="C284" s="46" t="s">
        <v>737</v>
      </c>
      <c r="D284" s="46" t="s">
        <v>799</v>
      </c>
      <c r="E284" s="46" t="s">
        <v>569</v>
      </c>
      <c r="F284" s="52">
        <v>38000</v>
      </c>
      <c r="G284" s="52">
        <v>38000</v>
      </c>
      <c r="H284" s="59">
        <v>1</v>
      </c>
    </row>
    <row r="285" spans="1:8" s="53" customFormat="1" ht="64.5">
      <c r="A285" s="58" t="s">
        <v>622</v>
      </c>
      <c r="B285" s="46" t="s">
        <v>791</v>
      </c>
      <c r="C285" s="46" t="s">
        <v>737</v>
      </c>
      <c r="D285" s="46" t="s">
        <v>799</v>
      </c>
      <c r="E285" s="46" t="s">
        <v>623</v>
      </c>
      <c r="F285" s="52">
        <v>38000</v>
      </c>
      <c r="G285" s="52">
        <v>38000</v>
      </c>
      <c r="H285" s="59">
        <v>1</v>
      </c>
    </row>
    <row r="286" spans="1:8" s="53" customFormat="1" ht="103.5">
      <c r="A286" s="58" t="s">
        <v>800</v>
      </c>
      <c r="B286" s="46" t="s">
        <v>791</v>
      </c>
      <c r="C286" s="46" t="s">
        <v>737</v>
      </c>
      <c r="D286" s="46" t="s">
        <v>801</v>
      </c>
      <c r="E286" s="46" t="s">
        <v>569</v>
      </c>
      <c r="F286" s="52">
        <v>83200</v>
      </c>
      <c r="G286" s="52">
        <v>83200</v>
      </c>
      <c r="H286" s="59">
        <v>1</v>
      </c>
    </row>
    <row r="287" spans="1:8" s="53" customFormat="1" ht="25.5">
      <c r="A287" s="58" t="s">
        <v>624</v>
      </c>
      <c r="B287" s="46" t="s">
        <v>791</v>
      </c>
      <c r="C287" s="46" t="s">
        <v>737</v>
      </c>
      <c r="D287" s="46" t="s">
        <v>801</v>
      </c>
      <c r="E287" s="46" t="s">
        <v>625</v>
      </c>
      <c r="F287" s="52">
        <v>83200</v>
      </c>
      <c r="G287" s="52">
        <v>83200</v>
      </c>
      <c r="H287" s="59">
        <v>1</v>
      </c>
    </row>
    <row r="288" spans="1:8" s="53" customFormat="1" ht="103.5">
      <c r="A288" s="58" t="s">
        <v>802</v>
      </c>
      <c r="B288" s="46" t="s">
        <v>791</v>
      </c>
      <c r="C288" s="46" t="s">
        <v>737</v>
      </c>
      <c r="D288" s="46" t="s">
        <v>803</v>
      </c>
      <c r="E288" s="46" t="s">
        <v>569</v>
      </c>
      <c r="F288" s="52">
        <v>67194.16</v>
      </c>
      <c r="G288" s="52">
        <v>67194.16</v>
      </c>
      <c r="H288" s="59">
        <v>1</v>
      </c>
    </row>
    <row r="289" spans="1:8" s="53" customFormat="1" ht="64.5">
      <c r="A289" s="58" t="s">
        <v>622</v>
      </c>
      <c r="B289" s="46" t="s">
        <v>791</v>
      </c>
      <c r="C289" s="46" t="s">
        <v>737</v>
      </c>
      <c r="D289" s="46" t="s">
        <v>803</v>
      </c>
      <c r="E289" s="46" t="s">
        <v>623</v>
      </c>
      <c r="F289" s="52">
        <v>67194.16</v>
      </c>
      <c r="G289" s="52">
        <v>67194.16</v>
      </c>
      <c r="H289" s="59">
        <v>1</v>
      </c>
    </row>
    <row r="290" spans="1:8" s="53" customFormat="1" ht="78">
      <c r="A290" s="58" t="s">
        <v>838</v>
      </c>
      <c r="B290" s="46" t="s">
        <v>791</v>
      </c>
      <c r="C290" s="46" t="s">
        <v>737</v>
      </c>
      <c r="D290" s="46" t="s">
        <v>839</v>
      </c>
      <c r="E290" s="46" t="s">
        <v>569</v>
      </c>
      <c r="F290" s="52">
        <v>23736865.61</v>
      </c>
      <c r="G290" s="52">
        <v>23736865.61</v>
      </c>
      <c r="H290" s="59">
        <v>1</v>
      </c>
    </row>
    <row r="291" spans="1:8" s="53" customFormat="1" ht="64.5">
      <c r="A291" s="58" t="s">
        <v>622</v>
      </c>
      <c r="B291" s="46" t="s">
        <v>791</v>
      </c>
      <c r="C291" s="46" t="s">
        <v>737</v>
      </c>
      <c r="D291" s="46" t="s">
        <v>839</v>
      </c>
      <c r="E291" s="46" t="s">
        <v>623</v>
      </c>
      <c r="F291" s="52">
        <v>23117995.61</v>
      </c>
      <c r="G291" s="52">
        <v>23117995.61</v>
      </c>
      <c r="H291" s="59">
        <v>1</v>
      </c>
    </row>
    <row r="292" spans="1:8" s="53" customFormat="1" ht="25.5">
      <c r="A292" s="58" t="s">
        <v>624</v>
      </c>
      <c r="B292" s="46" t="s">
        <v>791</v>
      </c>
      <c r="C292" s="46" t="s">
        <v>737</v>
      </c>
      <c r="D292" s="46" t="s">
        <v>839</v>
      </c>
      <c r="E292" s="46" t="s">
        <v>625</v>
      </c>
      <c r="F292" s="52">
        <v>618870</v>
      </c>
      <c r="G292" s="52">
        <v>618870</v>
      </c>
      <c r="H292" s="59">
        <v>1</v>
      </c>
    </row>
    <row r="293" spans="1:8" s="53" customFormat="1" ht="129.75">
      <c r="A293" s="58" t="s">
        <v>840</v>
      </c>
      <c r="B293" s="46" t="s">
        <v>791</v>
      </c>
      <c r="C293" s="46" t="s">
        <v>737</v>
      </c>
      <c r="D293" s="46" t="s">
        <v>841</v>
      </c>
      <c r="E293" s="46" t="s">
        <v>569</v>
      </c>
      <c r="F293" s="52">
        <v>298000</v>
      </c>
      <c r="G293" s="52">
        <v>298000</v>
      </c>
      <c r="H293" s="59">
        <v>1</v>
      </c>
    </row>
    <row r="294" spans="1:8" s="53" customFormat="1" ht="64.5">
      <c r="A294" s="58" t="s">
        <v>622</v>
      </c>
      <c r="B294" s="46" t="s">
        <v>791</v>
      </c>
      <c r="C294" s="46" t="s">
        <v>737</v>
      </c>
      <c r="D294" s="46" t="s">
        <v>841</v>
      </c>
      <c r="E294" s="46" t="s">
        <v>623</v>
      </c>
      <c r="F294" s="52">
        <v>222100</v>
      </c>
      <c r="G294" s="52">
        <v>222100</v>
      </c>
      <c r="H294" s="59">
        <v>1</v>
      </c>
    </row>
    <row r="295" spans="1:8" s="53" customFormat="1" ht="25.5">
      <c r="A295" s="58" t="s">
        <v>624</v>
      </c>
      <c r="B295" s="46" t="s">
        <v>791</v>
      </c>
      <c r="C295" s="46" t="s">
        <v>737</v>
      </c>
      <c r="D295" s="46" t="s">
        <v>841</v>
      </c>
      <c r="E295" s="46" t="s">
        <v>625</v>
      </c>
      <c r="F295" s="52">
        <v>75900</v>
      </c>
      <c r="G295" s="52">
        <v>75900</v>
      </c>
      <c r="H295" s="59">
        <v>1</v>
      </c>
    </row>
    <row r="296" spans="1:8" s="53" customFormat="1" ht="156">
      <c r="A296" s="58" t="s">
        <v>842</v>
      </c>
      <c r="B296" s="46" t="s">
        <v>791</v>
      </c>
      <c r="C296" s="46" t="s">
        <v>737</v>
      </c>
      <c r="D296" s="46" t="s">
        <v>843</v>
      </c>
      <c r="E296" s="46" t="s">
        <v>569</v>
      </c>
      <c r="F296" s="52">
        <v>7837000</v>
      </c>
      <c r="G296" s="52">
        <v>7753563.53</v>
      </c>
      <c r="H296" s="59">
        <v>0.9894</v>
      </c>
    </row>
    <row r="297" spans="1:8" s="53" customFormat="1" ht="64.5">
      <c r="A297" s="58" t="s">
        <v>622</v>
      </c>
      <c r="B297" s="46" t="s">
        <v>791</v>
      </c>
      <c r="C297" s="46" t="s">
        <v>737</v>
      </c>
      <c r="D297" s="46" t="s">
        <v>843</v>
      </c>
      <c r="E297" s="46" t="s">
        <v>623</v>
      </c>
      <c r="F297" s="52">
        <v>7837000</v>
      </c>
      <c r="G297" s="52">
        <v>7753563.53</v>
      </c>
      <c r="H297" s="59">
        <v>0.9894</v>
      </c>
    </row>
    <row r="298" spans="1:8" s="53" customFormat="1" ht="259.5">
      <c r="A298" s="58" t="s">
        <v>844</v>
      </c>
      <c r="B298" s="46" t="s">
        <v>791</v>
      </c>
      <c r="C298" s="46" t="s">
        <v>737</v>
      </c>
      <c r="D298" s="46" t="s">
        <v>845</v>
      </c>
      <c r="E298" s="46" t="s">
        <v>569</v>
      </c>
      <c r="F298" s="52">
        <v>122809800</v>
      </c>
      <c r="G298" s="52">
        <v>122809800</v>
      </c>
      <c r="H298" s="59">
        <v>1</v>
      </c>
    </row>
    <row r="299" spans="1:8" s="53" customFormat="1" ht="64.5">
      <c r="A299" s="58" t="s">
        <v>622</v>
      </c>
      <c r="B299" s="46" t="s">
        <v>791</v>
      </c>
      <c r="C299" s="46" t="s">
        <v>737</v>
      </c>
      <c r="D299" s="46" t="s">
        <v>845</v>
      </c>
      <c r="E299" s="46" t="s">
        <v>623</v>
      </c>
      <c r="F299" s="52">
        <v>118954307</v>
      </c>
      <c r="G299" s="52">
        <v>118954307</v>
      </c>
      <c r="H299" s="59">
        <v>1</v>
      </c>
    </row>
    <row r="300" spans="1:8" s="53" customFormat="1" ht="25.5">
      <c r="A300" s="58" t="s">
        <v>624</v>
      </c>
      <c r="B300" s="46" t="s">
        <v>791</v>
      </c>
      <c r="C300" s="46" t="s">
        <v>737</v>
      </c>
      <c r="D300" s="46" t="s">
        <v>845</v>
      </c>
      <c r="E300" s="46" t="s">
        <v>625</v>
      </c>
      <c r="F300" s="52">
        <v>3855493</v>
      </c>
      <c r="G300" s="52">
        <v>3855493</v>
      </c>
      <c r="H300" s="59">
        <v>1</v>
      </c>
    </row>
    <row r="301" spans="1:8" s="53" customFormat="1" ht="246.75">
      <c r="A301" s="58" t="s">
        <v>846</v>
      </c>
      <c r="B301" s="46" t="s">
        <v>791</v>
      </c>
      <c r="C301" s="46" t="s">
        <v>737</v>
      </c>
      <c r="D301" s="46" t="s">
        <v>847</v>
      </c>
      <c r="E301" s="46" t="s">
        <v>569</v>
      </c>
      <c r="F301" s="52">
        <v>1032600</v>
      </c>
      <c r="G301" s="52">
        <v>1032600</v>
      </c>
      <c r="H301" s="59">
        <v>1</v>
      </c>
    </row>
    <row r="302" spans="1:8" s="53" customFormat="1" ht="39">
      <c r="A302" s="58" t="s">
        <v>612</v>
      </c>
      <c r="B302" s="46" t="s">
        <v>791</v>
      </c>
      <c r="C302" s="46" t="s">
        <v>737</v>
      </c>
      <c r="D302" s="46" t="s">
        <v>847</v>
      </c>
      <c r="E302" s="46" t="s">
        <v>613</v>
      </c>
      <c r="F302" s="52">
        <v>1032600</v>
      </c>
      <c r="G302" s="52">
        <v>1032600</v>
      </c>
      <c r="H302" s="59">
        <v>1</v>
      </c>
    </row>
    <row r="303" spans="1:8" s="53" customFormat="1" ht="117">
      <c r="A303" s="58" t="s">
        <v>848</v>
      </c>
      <c r="B303" s="46" t="s">
        <v>791</v>
      </c>
      <c r="C303" s="46" t="s">
        <v>737</v>
      </c>
      <c r="D303" s="46" t="s">
        <v>849</v>
      </c>
      <c r="E303" s="46" t="s">
        <v>569</v>
      </c>
      <c r="F303" s="52">
        <v>3297800</v>
      </c>
      <c r="G303" s="52">
        <v>3297800</v>
      </c>
      <c r="H303" s="59">
        <v>1</v>
      </c>
    </row>
    <row r="304" spans="1:8" s="53" customFormat="1" ht="64.5">
      <c r="A304" s="58" t="s">
        <v>622</v>
      </c>
      <c r="B304" s="46" t="s">
        <v>791</v>
      </c>
      <c r="C304" s="46" t="s">
        <v>737</v>
      </c>
      <c r="D304" s="46" t="s">
        <v>849</v>
      </c>
      <c r="E304" s="46" t="s">
        <v>623</v>
      </c>
      <c r="F304" s="52">
        <v>3297800</v>
      </c>
      <c r="G304" s="52">
        <v>3297800</v>
      </c>
      <c r="H304" s="59">
        <v>1</v>
      </c>
    </row>
    <row r="305" spans="1:8" s="53" customFormat="1" ht="51.75">
      <c r="A305" s="58" t="s">
        <v>850</v>
      </c>
      <c r="B305" s="46" t="s">
        <v>791</v>
      </c>
      <c r="C305" s="46" t="s">
        <v>737</v>
      </c>
      <c r="D305" s="46" t="s">
        <v>851</v>
      </c>
      <c r="E305" s="46" t="s">
        <v>569</v>
      </c>
      <c r="F305" s="52">
        <v>23959890.32</v>
      </c>
      <c r="G305" s="52">
        <v>23959890.32</v>
      </c>
      <c r="H305" s="59">
        <v>1</v>
      </c>
    </row>
    <row r="306" spans="1:8" s="53" customFormat="1" ht="64.5">
      <c r="A306" s="58" t="s">
        <v>622</v>
      </c>
      <c r="B306" s="46" t="s">
        <v>791</v>
      </c>
      <c r="C306" s="46" t="s">
        <v>737</v>
      </c>
      <c r="D306" s="46" t="s">
        <v>851</v>
      </c>
      <c r="E306" s="46" t="s">
        <v>623</v>
      </c>
      <c r="F306" s="52">
        <v>23959890.32</v>
      </c>
      <c r="G306" s="52">
        <v>23959890.32</v>
      </c>
      <c r="H306" s="59">
        <v>1</v>
      </c>
    </row>
    <row r="307" spans="1:8" s="53" customFormat="1" ht="156">
      <c r="A307" s="58" t="s">
        <v>852</v>
      </c>
      <c r="B307" s="46" t="s">
        <v>791</v>
      </c>
      <c r="C307" s="46" t="s">
        <v>737</v>
      </c>
      <c r="D307" s="46" t="s">
        <v>853</v>
      </c>
      <c r="E307" s="46" t="s">
        <v>569</v>
      </c>
      <c r="F307" s="52">
        <v>931800</v>
      </c>
      <c r="G307" s="52">
        <v>931800</v>
      </c>
      <c r="H307" s="59">
        <v>1</v>
      </c>
    </row>
    <row r="308" spans="1:8" s="53" customFormat="1" ht="64.5">
      <c r="A308" s="58" t="s">
        <v>622</v>
      </c>
      <c r="B308" s="46" t="s">
        <v>791</v>
      </c>
      <c r="C308" s="46" t="s">
        <v>737</v>
      </c>
      <c r="D308" s="46" t="s">
        <v>853</v>
      </c>
      <c r="E308" s="46" t="s">
        <v>623</v>
      </c>
      <c r="F308" s="52">
        <v>931800</v>
      </c>
      <c r="G308" s="52">
        <v>931800</v>
      </c>
      <c r="H308" s="59">
        <v>1</v>
      </c>
    </row>
    <row r="309" spans="1:8" s="53" customFormat="1" ht="168.75">
      <c r="A309" s="58" t="s">
        <v>854</v>
      </c>
      <c r="B309" s="46" t="s">
        <v>791</v>
      </c>
      <c r="C309" s="46" t="s">
        <v>737</v>
      </c>
      <c r="D309" s="46" t="s">
        <v>855</v>
      </c>
      <c r="E309" s="46" t="s">
        <v>569</v>
      </c>
      <c r="F309" s="52">
        <v>2198000</v>
      </c>
      <c r="G309" s="52">
        <v>2198000</v>
      </c>
      <c r="H309" s="59">
        <v>1</v>
      </c>
    </row>
    <row r="310" spans="1:8" s="53" customFormat="1" ht="64.5">
      <c r="A310" s="58" t="s">
        <v>622</v>
      </c>
      <c r="B310" s="46" t="s">
        <v>791</v>
      </c>
      <c r="C310" s="46" t="s">
        <v>737</v>
      </c>
      <c r="D310" s="46" t="s">
        <v>855</v>
      </c>
      <c r="E310" s="46" t="s">
        <v>623</v>
      </c>
      <c r="F310" s="52">
        <v>2198000</v>
      </c>
      <c r="G310" s="52">
        <v>2198000</v>
      </c>
      <c r="H310" s="59">
        <v>1</v>
      </c>
    </row>
    <row r="311" spans="1:8" s="53" customFormat="1" ht="25.5">
      <c r="A311" s="58" t="s">
        <v>668</v>
      </c>
      <c r="B311" s="46" t="s">
        <v>791</v>
      </c>
      <c r="C311" s="46" t="s">
        <v>669</v>
      </c>
      <c r="D311" s="46" t="s">
        <v>568</v>
      </c>
      <c r="E311" s="46" t="s">
        <v>569</v>
      </c>
      <c r="F311" s="52">
        <v>297520</v>
      </c>
      <c r="G311" s="52">
        <v>297520</v>
      </c>
      <c r="H311" s="59">
        <v>1</v>
      </c>
    </row>
    <row r="312" spans="1:8" s="53" customFormat="1" ht="51.75">
      <c r="A312" s="58" t="s">
        <v>804</v>
      </c>
      <c r="B312" s="46" t="s">
        <v>791</v>
      </c>
      <c r="C312" s="46" t="s">
        <v>669</v>
      </c>
      <c r="D312" s="46" t="s">
        <v>805</v>
      </c>
      <c r="E312" s="46" t="s">
        <v>569</v>
      </c>
      <c r="F312" s="52">
        <v>284920</v>
      </c>
      <c r="G312" s="52">
        <v>284920</v>
      </c>
      <c r="H312" s="59">
        <v>1</v>
      </c>
    </row>
    <row r="313" spans="1:8" s="53" customFormat="1" ht="64.5">
      <c r="A313" s="58" t="s">
        <v>622</v>
      </c>
      <c r="B313" s="46" t="s">
        <v>791</v>
      </c>
      <c r="C313" s="46" t="s">
        <v>669</v>
      </c>
      <c r="D313" s="46" t="s">
        <v>805</v>
      </c>
      <c r="E313" s="46" t="s">
        <v>623</v>
      </c>
      <c r="F313" s="52">
        <v>284920</v>
      </c>
      <c r="G313" s="52">
        <v>284920</v>
      </c>
      <c r="H313" s="59">
        <v>1</v>
      </c>
    </row>
    <row r="314" spans="1:8" s="53" customFormat="1" ht="78">
      <c r="A314" s="58" t="s">
        <v>838</v>
      </c>
      <c r="B314" s="46" t="s">
        <v>791</v>
      </c>
      <c r="C314" s="46" t="s">
        <v>669</v>
      </c>
      <c r="D314" s="46" t="s">
        <v>839</v>
      </c>
      <c r="E314" s="46" t="s">
        <v>569</v>
      </c>
      <c r="F314" s="52">
        <v>12600</v>
      </c>
      <c r="G314" s="52">
        <v>12600</v>
      </c>
      <c r="H314" s="59">
        <v>1</v>
      </c>
    </row>
    <row r="315" spans="1:8" s="53" customFormat="1" ht="64.5">
      <c r="A315" s="58" t="s">
        <v>622</v>
      </c>
      <c r="B315" s="46" t="s">
        <v>791</v>
      </c>
      <c r="C315" s="46" t="s">
        <v>669</v>
      </c>
      <c r="D315" s="46" t="s">
        <v>839</v>
      </c>
      <c r="E315" s="46" t="s">
        <v>623</v>
      </c>
      <c r="F315" s="52">
        <v>12600</v>
      </c>
      <c r="G315" s="52">
        <v>12600</v>
      </c>
      <c r="H315" s="59">
        <v>1</v>
      </c>
    </row>
    <row r="316" spans="1:8" s="53" customFormat="1" ht="25.5">
      <c r="A316" s="58" t="s">
        <v>674</v>
      </c>
      <c r="B316" s="46" t="s">
        <v>791</v>
      </c>
      <c r="C316" s="46" t="s">
        <v>675</v>
      </c>
      <c r="D316" s="46" t="s">
        <v>568</v>
      </c>
      <c r="E316" s="46" t="s">
        <v>569</v>
      </c>
      <c r="F316" s="52">
        <v>3192520</v>
      </c>
      <c r="G316" s="52">
        <v>3192520</v>
      </c>
      <c r="H316" s="59">
        <v>1</v>
      </c>
    </row>
    <row r="317" spans="1:8" s="53" customFormat="1" ht="51.75">
      <c r="A317" s="58" t="s">
        <v>856</v>
      </c>
      <c r="B317" s="46" t="s">
        <v>791</v>
      </c>
      <c r="C317" s="46" t="s">
        <v>675</v>
      </c>
      <c r="D317" s="46" t="s">
        <v>857</v>
      </c>
      <c r="E317" s="46" t="s">
        <v>569</v>
      </c>
      <c r="F317" s="52">
        <v>1789720</v>
      </c>
      <c r="G317" s="52">
        <v>1789720</v>
      </c>
      <c r="H317" s="59">
        <v>1</v>
      </c>
    </row>
    <row r="318" spans="1:8" s="53" customFormat="1" ht="64.5">
      <c r="A318" s="58" t="s">
        <v>622</v>
      </c>
      <c r="B318" s="46" t="s">
        <v>791</v>
      </c>
      <c r="C318" s="46" t="s">
        <v>675</v>
      </c>
      <c r="D318" s="46" t="s">
        <v>857</v>
      </c>
      <c r="E318" s="46" t="s">
        <v>623</v>
      </c>
      <c r="F318" s="52">
        <v>1789720</v>
      </c>
      <c r="G318" s="52">
        <v>1789720</v>
      </c>
      <c r="H318" s="59">
        <v>1</v>
      </c>
    </row>
    <row r="319" spans="1:8" s="53" customFormat="1" ht="129.75">
      <c r="A319" s="58" t="s">
        <v>858</v>
      </c>
      <c r="B319" s="46" t="s">
        <v>791</v>
      </c>
      <c r="C319" s="46" t="s">
        <v>675</v>
      </c>
      <c r="D319" s="46" t="s">
        <v>859</v>
      </c>
      <c r="E319" s="46" t="s">
        <v>569</v>
      </c>
      <c r="F319" s="52">
        <v>352800</v>
      </c>
      <c r="G319" s="52">
        <v>352800</v>
      </c>
      <c r="H319" s="59">
        <v>1</v>
      </c>
    </row>
    <row r="320" spans="1:8" s="53" customFormat="1" ht="64.5">
      <c r="A320" s="58" t="s">
        <v>622</v>
      </c>
      <c r="B320" s="46" t="s">
        <v>791</v>
      </c>
      <c r="C320" s="46" t="s">
        <v>675</v>
      </c>
      <c r="D320" s="46" t="s">
        <v>859</v>
      </c>
      <c r="E320" s="46" t="s">
        <v>623</v>
      </c>
      <c r="F320" s="52">
        <v>352800</v>
      </c>
      <c r="G320" s="52">
        <v>352800</v>
      </c>
      <c r="H320" s="59">
        <v>1</v>
      </c>
    </row>
    <row r="321" spans="1:8" s="53" customFormat="1" ht="117">
      <c r="A321" s="58" t="s">
        <v>860</v>
      </c>
      <c r="B321" s="46" t="s">
        <v>791</v>
      </c>
      <c r="C321" s="46" t="s">
        <v>675</v>
      </c>
      <c r="D321" s="46" t="s">
        <v>861</v>
      </c>
      <c r="E321" s="46" t="s">
        <v>569</v>
      </c>
      <c r="F321" s="52">
        <v>991200</v>
      </c>
      <c r="G321" s="52">
        <v>991200</v>
      </c>
      <c r="H321" s="59">
        <v>1</v>
      </c>
    </row>
    <row r="322" spans="1:8" s="53" customFormat="1" ht="64.5">
      <c r="A322" s="58" t="s">
        <v>622</v>
      </c>
      <c r="B322" s="46" t="s">
        <v>791</v>
      </c>
      <c r="C322" s="46" t="s">
        <v>675</v>
      </c>
      <c r="D322" s="46" t="s">
        <v>861</v>
      </c>
      <c r="E322" s="46" t="s">
        <v>623</v>
      </c>
      <c r="F322" s="52">
        <v>991200</v>
      </c>
      <c r="G322" s="52">
        <v>991200</v>
      </c>
      <c r="H322" s="59">
        <v>1</v>
      </c>
    </row>
    <row r="323" spans="1:8" s="53" customFormat="1" ht="129.75">
      <c r="A323" s="58" t="s">
        <v>862</v>
      </c>
      <c r="B323" s="46" t="s">
        <v>791</v>
      </c>
      <c r="C323" s="46" t="s">
        <v>675</v>
      </c>
      <c r="D323" s="46" t="s">
        <v>863</v>
      </c>
      <c r="E323" s="46" t="s">
        <v>569</v>
      </c>
      <c r="F323" s="52">
        <v>58800</v>
      </c>
      <c r="G323" s="52">
        <v>58800</v>
      </c>
      <c r="H323" s="59">
        <v>1</v>
      </c>
    </row>
    <row r="324" spans="1:8" s="53" customFormat="1" ht="64.5">
      <c r="A324" s="58" t="s">
        <v>622</v>
      </c>
      <c r="B324" s="46" t="s">
        <v>791</v>
      </c>
      <c r="C324" s="46" t="s">
        <v>675</v>
      </c>
      <c r="D324" s="46" t="s">
        <v>863</v>
      </c>
      <c r="E324" s="46" t="s">
        <v>623</v>
      </c>
      <c r="F324" s="52">
        <v>58800</v>
      </c>
      <c r="G324" s="52">
        <v>58800</v>
      </c>
      <c r="H324" s="59">
        <v>1</v>
      </c>
    </row>
    <row r="325" spans="1:8" s="53" customFormat="1" ht="12.75">
      <c r="A325" s="58" t="s">
        <v>864</v>
      </c>
      <c r="B325" s="46" t="s">
        <v>791</v>
      </c>
      <c r="C325" s="46" t="s">
        <v>865</v>
      </c>
      <c r="D325" s="46" t="s">
        <v>568</v>
      </c>
      <c r="E325" s="46" t="s">
        <v>569</v>
      </c>
      <c r="F325" s="52">
        <v>8553142</v>
      </c>
      <c r="G325" s="52">
        <v>8553142</v>
      </c>
      <c r="H325" s="59">
        <v>1</v>
      </c>
    </row>
    <row r="326" spans="1:8" s="53" customFormat="1" ht="78">
      <c r="A326" s="58" t="s">
        <v>866</v>
      </c>
      <c r="B326" s="46" t="s">
        <v>791</v>
      </c>
      <c r="C326" s="46" t="s">
        <v>865</v>
      </c>
      <c r="D326" s="46" t="s">
        <v>867</v>
      </c>
      <c r="E326" s="46" t="s">
        <v>569</v>
      </c>
      <c r="F326" s="52">
        <v>100000</v>
      </c>
      <c r="G326" s="52">
        <v>100000</v>
      </c>
      <c r="H326" s="59">
        <v>1</v>
      </c>
    </row>
    <row r="327" spans="1:8" s="53" customFormat="1" ht="25.5">
      <c r="A327" s="58" t="s">
        <v>624</v>
      </c>
      <c r="B327" s="46" t="s">
        <v>791</v>
      </c>
      <c r="C327" s="46" t="s">
        <v>865</v>
      </c>
      <c r="D327" s="46" t="s">
        <v>867</v>
      </c>
      <c r="E327" s="46" t="s">
        <v>625</v>
      </c>
      <c r="F327" s="52">
        <v>100000</v>
      </c>
      <c r="G327" s="52">
        <v>100000</v>
      </c>
      <c r="H327" s="59">
        <v>1</v>
      </c>
    </row>
    <row r="328" spans="1:8" s="53" customFormat="1" ht="90.75">
      <c r="A328" s="58" t="s">
        <v>868</v>
      </c>
      <c r="B328" s="46" t="s">
        <v>791</v>
      </c>
      <c r="C328" s="46" t="s">
        <v>865</v>
      </c>
      <c r="D328" s="46" t="s">
        <v>869</v>
      </c>
      <c r="E328" s="46" t="s">
        <v>569</v>
      </c>
      <c r="F328" s="52">
        <v>250000</v>
      </c>
      <c r="G328" s="52">
        <v>250000</v>
      </c>
      <c r="H328" s="59">
        <v>1</v>
      </c>
    </row>
    <row r="329" spans="1:8" s="53" customFormat="1" ht="64.5">
      <c r="A329" s="58" t="s">
        <v>622</v>
      </c>
      <c r="B329" s="46" t="s">
        <v>791</v>
      </c>
      <c r="C329" s="46" t="s">
        <v>865</v>
      </c>
      <c r="D329" s="46" t="s">
        <v>869</v>
      </c>
      <c r="E329" s="46" t="s">
        <v>623</v>
      </c>
      <c r="F329" s="52">
        <v>250000</v>
      </c>
      <c r="G329" s="52">
        <v>250000</v>
      </c>
      <c r="H329" s="59">
        <v>1</v>
      </c>
    </row>
    <row r="330" spans="1:8" s="53" customFormat="1" ht="64.5">
      <c r="A330" s="58" t="s">
        <v>794</v>
      </c>
      <c r="B330" s="46" t="s">
        <v>791</v>
      </c>
      <c r="C330" s="46" t="s">
        <v>865</v>
      </c>
      <c r="D330" s="46" t="s">
        <v>795</v>
      </c>
      <c r="E330" s="46" t="s">
        <v>569</v>
      </c>
      <c r="F330" s="52">
        <v>132700</v>
      </c>
      <c r="G330" s="52">
        <v>132700</v>
      </c>
      <c r="H330" s="59">
        <v>1</v>
      </c>
    </row>
    <row r="331" spans="1:8" s="53" customFormat="1" ht="64.5">
      <c r="A331" s="58" t="s">
        <v>622</v>
      </c>
      <c r="B331" s="46" t="s">
        <v>791</v>
      </c>
      <c r="C331" s="46" t="s">
        <v>865</v>
      </c>
      <c r="D331" s="46" t="s">
        <v>795</v>
      </c>
      <c r="E331" s="46" t="s">
        <v>623</v>
      </c>
      <c r="F331" s="52">
        <v>102700</v>
      </c>
      <c r="G331" s="52">
        <v>102700</v>
      </c>
      <c r="H331" s="59">
        <v>1</v>
      </c>
    </row>
    <row r="332" spans="1:8" s="53" customFormat="1" ht="25.5">
      <c r="A332" s="58" t="s">
        <v>624</v>
      </c>
      <c r="B332" s="46" t="s">
        <v>791</v>
      </c>
      <c r="C332" s="46" t="s">
        <v>865</v>
      </c>
      <c r="D332" s="46" t="s">
        <v>795</v>
      </c>
      <c r="E332" s="46" t="s">
        <v>625</v>
      </c>
      <c r="F332" s="52">
        <v>30000</v>
      </c>
      <c r="G332" s="52">
        <v>30000</v>
      </c>
      <c r="H332" s="59">
        <v>1</v>
      </c>
    </row>
    <row r="333" spans="1:8" s="53" customFormat="1" ht="117">
      <c r="A333" s="58" t="s">
        <v>870</v>
      </c>
      <c r="B333" s="46" t="s">
        <v>791</v>
      </c>
      <c r="C333" s="46" t="s">
        <v>865</v>
      </c>
      <c r="D333" s="46" t="s">
        <v>871</v>
      </c>
      <c r="E333" s="46" t="s">
        <v>569</v>
      </c>
      <c r="F333" s="52">
        <v>33000</v>
      </c>
      <c r="G333" s="52">
        <v>33000</v>
      </c>
      <c r="H333" s="59">
        <v>1</v>
      </c>
    </row>
    <row r="334" spans="1:8" s="53" customFormat="1" ht="64.5">
      <c r="A334" s="58" t="s">
        <v>622</v>
      </c>
      <c r="B334" s="46" t="s">
        <v>791</v>
      </c>
      <c r="C334" s="46" t="s">
        <v>865</v>
      </c>
      <c r="D334" s="46" t="s">
        <v>871</v>
      </c>
      <c r="E334" s="46" t="s">
        <v>623</v>
      </c>
      <c r="F334" s="52">
        <v>33000</v>
      </c>
      <c r="G334" s="52">
        <v>33000</v>
      </c>
      <c r="H334" s="59">
        <v>1</v>
      </c>
    </row>
    <row r="335" spans="1:8" s="53" customFormat="1" ht="51.75">
      <c r="A335" s="58" t="s">
        <v>804</v>
      </c>
      <c r="B335" s="46" t="s">
        <v>791</v>
      </c>
      <c r="C335" s="46" t="s">
        <v>865</v>
      </c>
      <c r="D335" s="46" t="s">
        <v>805</v>
      </c>
      <c r="E335" s="46" t="s">
        <v>569</v>
      </c>
      <c r="F335" s="52">
        <v>4493400</v>
      </c>
      <c r="G335" s="52">
        <v>4493400</v>
      </c>
      <c r="H335" s="59">
        <v>1</v>
      </c>
    </row>
    <row r="336" spans="1:8" s="53" customFormat="1" ht="64.5">
      <c r="A336" s="58" t="s">
        <v>622</v>
      </c>
      <c r="B336" s="46" t="s">
        <v>791</v>
      </c>
      <c r="C336" s="46" t="s">
        <v>865</v>
      </c>
      <c r="D336" s="46" t="s">
        <v>805</v>
      </c>
      <c r="E336" s="46" t="s">
        <v>623</v>
      </c>
      <c r="F336" s="52">
        <v>4443400</v>
      </c>
      <c r="G336" s="52">
        <v>4443400</v>
      </c>
      <c r="H336" s="59">
        <v>1</v>
      </c>
    </row>
    <row r="337" spans="1:8" s="53" customFormat="1" ht="25.5">
      <c r="A337" s="58" t="s">
        <v>624</v>
      </c>
      <c r="B337" s="46" t="s">
        <v>791</v>
      </c>
      <c r="C337" s="46" t="s">
        <v>865</v>
      </c>
      <c r="D337" s="46" t="s">
        <v>805</v>
      </c>
      <c r="E337" s="46" t="s">
        <v>625</v>
      </c>
      <c r="F337" s="52">
        <v>50000</v>
      </c>
      <c r="G337" s="52">
        <v>50000</v>
      </c>
      <c r="H337" s="59">
        <v>1</v>
      </c>
    </row>
    <row r="338" spans="1:8" s="53" customFormat="1" ht="78">
      <c r="A338" s="58" t="s">
        <v>838</v>
      </c>
      <c r="B338" s="46" t="s">
        <v>791</v>
      </c>
      <c r="C338" s="46" t="s">
        <v>865</v>
      </c>
      <c r="D338" s="46" t="s">
        <v>839</v>
      </c>
      <c r="E338" s="46" t="s">
        <v>569</v>
      </c>
      <c r="F338" s="52">
        <v>2744800</v>
      </c>
      <c r="G338" s="52">
        <v>2744800</v>
      </c>
      <c r="H338" s="59">
        <v>1</v>
      </c>
    </row>
    <row r="339" spans="1:8" s="53" customFormat="1" ht="64.5">
      <c r="A339" s="58" t="s">
        <v>622</v>
      </c>
      <c r="B339" s="46" t="s">
        <v>791</v>
      </c>
      <c r="C339" s="46" t="s">
        <v>865</v>
      </c>
      <c r="D339" s="46" t="s">
        <v>839</v>
      </c>
      <c r="E339" s="46" t="s">
        <v>623</v>
      </c>
      <c r="F339" s="52">
        <v>2713100</v>
      </c>
      <c r="G339" s="52">
        <v>2713100</v>
      </c>
      <c r="H339" s="59">
        <v>1</v>
      </c>
    </row>
    <row r="340" spans="1:8" s="53" customFormat="1" ht="25.5">
      <c r="A340" s="58" t="s">
        <v>624</v>
      </c>
      <c r="B340" s="46" t="s">
        <v>791</v>
      </c>
      <c r="C340" s="46" t="s">
        <v>865</v>
      </c>
      <c r="D340" s="46" t="s">
        <v>839</v>
      </c>
      <c r="E340" s="46" t="s">
        <v>625</v>
      </c>
      <c r="F340" s="52">
        <v>31700</v>
      </c>
      <c r="G340" s="52">
        <v>31700</v>
      </c>
      <c r="H340" s="59">
        <v>1</v>
      </c>
    </row>
    <row r="341" spans="1:8" s="53" customFormat="1" ht="51.75">
      <c r="A341" s="58" t="s">
        <v>850</v>
      </c>
      <c r="B341" s="46" t="s">
        <v>791</v>
      </c>
      <c r="C341" s="46" t="s">
        <v>865</v>
      </c>
      <c r="D341" s="46" t="s">
        <v>851</v>
      </c>
      <c r="E341" s="46" t="s">
        <v>569</v>
      </c>
      <c r="F341" s="52">
        <v>775642</v>
      </c>
      <c r="G341" s="52">
        <v>775642</v>
      </c>
      <c r="H341" s="59">
        <v>1</v>
      </c>
    </row>
    <row r="342" spans="1:8" s="53" customFormat="1" ht="64.5">
      <c r="A342" s="58" t="s">
        <v>622</v>
      </c>
      <c r="B342" s="46" t="s">
        <v>791</v>
      </c>
      <c r="C342" s="46" t="s">
        <v>865</v>
      </c>
      <c r="D342" s="46" t="s">
        <v>851</v>
      </c>
      <c r="E342" s="46" t="s">
        <v>623</v>
      </c>
      <c r="F342" s="52">
        <v>754400</v>
      </c>
      <c r="G342" s="52">
        <v>754400</v>
      </c>
      <c r="H342" s="59">
        <v>1</v>
      </c>
    </row>
    <row r="343" spans="1:8" s="53" customFormat="1" ht="25.5">
      <c r="A343" s="58" t="s">
        <v>624</v>
      </c>
      <c r="B343" s="46" t="s">
        <v>791</v>
      </c>
      <c r="C343" s="46" t="s">
        <v>865</v>
      </c>
      <c r="D343" s="46" t="s">
        <v>851</v>
      </c>
      <c r="E343" s="46" t="s">
        <v>625</v>
      </c>
      <c r="F343" s="52">
        <v>21242</v>
      </c>
      <c r="G343" s="52">
        <v>21242</v>
      </c>
      <c r="H343" s="59">
        <v>1</v>
      </c>
    </row>
    <row r="344" spans="1:8" s="53" customFormat="1" ht="51.75">
      <c r="A344" s="58" t="s">
        <v>856</v>
      </c>
      <c r="B344" s="46" t="s">
        <v>791</v>
      </c>
      <c r="C344" s="46" t="s">
        <v>865</v>
      </c>
      <c r="D344" s="46" t="s">
        <v>857</v>
      </c>
      <c r="E344" s="46" t="s">
        <v>569</v>
      </c>
      <c r="F344" s="52">
        <v>23600</v>
      </c>
      <c r="G344" s="52">
        <v>23600</v>
      </c>
      <c r="H344" s="59">
        <v>1</v>
      </c>
    </row>
    <row r="345" spans="1:8" s="53" customFormat="1" ht="64.5">
      <c r="A345" s="58" t="s">
        <v>622</v>
      </c>
      <c r="B345" s="46" t="s">
        <v>791</v>
      </c>
      <c r="C345" s="46" t="s">
        <v>865</v>
      </c>
      <c r="D345" s="46" t="s">
        <v>857</v>
      </c>
      <c r="E345" s="46" t="s">
        <v>623</v>
      </c>
      <c r="F345" s="52">
        <v>23600</v>
      </c>
      <c r="G345" s="52">
        <v>23600</v>
      </c>
      <c r="H345" s="59">
        <v>1</v>
      </c>
    </row>
    <row r="346" spans="1:8" s="53" customFormat="1" ht="12.75">
      <c r="A346" s="58" t="s">
        <v>682</v>
      </c>
      <c r="B346" s="46" t="s">
        <v>791</v>
      </c>
      <c r="C346" s="46" t="s">
        <v>683</v>
      </c>
      <c r="D346" s="46" t="s">
        <v>568</v>
      </c>
      <c r="E346" s="46" t="s">
        <v>569</v>
      </c>
      <c r="F346" s="52">
        <v>8760200</v>
      </c>
      <c r="G346" s="52">
        <v>7096856.53</v>
      </c>
      <c r="H346" s="59">
        <v>0.8101</v>
      </c>
    </row>
    <row r="347" spans="1:8" s="53" customFormat="1" ht="12.75">
      <c r="A347" s="58" t="s">
        <v>872</v>
      </c>
      <c r="B347" s="46" t="s">
        <v>791</v>
      </c>
      <c r="C347" s="46" t="s">
        <v>873</v>
      </c>
      <c r="D347" s="46" t="s">
        <v>568</v>
      </c>
      <c r="E347" s="46" t="s">
        <v>569</v>
      </c>
      <c r="F347" s="52">
        <v>8760200</v>
      </c>
      <c r="G347" s="52">
        <v>7096856.53</v>
      </c>
      <c r="H347" s="59">
        <v>0.8101</v>
      </c>
    </row>
    <row r="348" spans="1:8" s="53" customFormat="1" ht="168.75">
      <c r="A348" s="58" t="s">
        <v>874</v>
      </c>
      <c r="B348" s="46" t="s">
        <v>791</v>
      </c>
      <c r="C348" s="46" t="s">
        <v>873</v>
      </c>
      <c r="D348" s="46" t="s">
        <v>875</v>
      </c>
      <c r="E348" s="46" t="s">
        <v>569</v>
      </c>
      <c r="F348" s="52">
        <v>8760200</v>
      </c>
      <c r="G348" s="52">
        <v>7096856.53</v>
      </c>
      <c r="H348" s="59">
        <v>0.8101</v>
      </c>
    </row>
    <row r="349" spans="1:8" s="53" customFormat="1" ht="25.5">
      <c r="A349" s="58" t="s">
        <v>624</v>
      </c>
      <c r="B349" s="46" t="s">
        <v>791</v>
      </c>
      <c r="C349" s="46" t="s">
        <v>873</v>
      </c>
      <c r="D349" s="46" t="s">
        <v>875</v>
      </c>
      <c r="E349" s="46" t="s">
        <v>625</v>
      </c>
      <c r="F349" s="52">
        <v>8760200</v>
      </c>
      <c r="G349" s="52">
        <v>7096856.53</v>
      </c>
      <c r="H349" s="59">
        <v>0.8101</v>
      </c>
    </row>
    <row r="350" spans="1:8" s="55" customFormat="1" ht="39">
      <c r="A350" s="56" t="s">
        <v>876</v>
      </c>
      <c r="B350" s="54" t="s">
        <v>877</v>
      </c>
      <c r="C350" s="54" t="s">
        <v>567</v>
      </c>
      <c r="D350" s="54" t="s">
        <v>568</v>
      </c>
      <c r="E350" s="54" t="s">
        <v>569</v>
      </c>
      <c r="F350" s="45">
        <v>263179936.86</v>
      </c>
      <c r="G350" s="45">
        <v>259791451.19</v>
      </c>
      <c r="H350" s="57">
        <v>0.9871</v>
      </c>
    </row>
    <row r="351" spans="1:8" s="53" customFormat="1" ht="12.75">
      <c r="A351" s="58" t="s">
        <v>570</v>
      </c>
      <c r="B351" s="46" t="s">
        <v>877</v>
      </c>
      <c r="C351" s="46" t="s">
        <v>571</v>
      </c>
      <c r="D351" s="46" t="s">
        <v>568</v>
      </c>
      <c r="E351" s="46" t="s">
        <v>569</v>
      </c>
      <c r="F351" s="52">
        <v>6198093.05</v>
      </c>
      <c r="G351" s="52">
        <v>6198093.05</v>
      </c>
      <c r="H351" s="59">
        <v>1</v>
      </c>
    </row>
    <row r="352" spans="1:8" s="53" customFormat="1" ht="12.75">
      <c r="A352" s="58" t="s">
        <v>592</v>
      </c>
      <c r="B352" s="46" t="s">
        <v>877</v>
      </c>
      <c r="C352" s="46" t="s">
        <v>593</v>
      </c>
      <c r="D352" s="46" t="s">
        <v>568</v>
      </c>
      <c r="E352" s="46" t="s">
        <v>569</v>
      </c>
      <c r="F352" s="52">
        <v>6198093.05</v>
      </c>
      <c r="G352" s="52">
        <v>6198093.05</v>
      </c>
      <c r="H352" s="59">
        <v>1</v>
      </c>
    </row>
    <row r="353" spans="1:8" s="53" customFormat="1" ht="103.5">
      <c r="A353" s="58" t="s">
        <v>878</v>
      </c>
      <c r="B353" s="46" t="s">
        <v>877</v>
      </c>
      <c r="C353" s="46" t="s">
        <v>593</v>
      </c>
      <c r="D353" s="46" t="s">
        <v>879</v>
      </c>
      <c r="E353" s="46" t="s">
        <v>569</v>
      </c>
      <c r="F353" s="52">
        <v>1120452.86</v>
      </c>
      <c r="G353" s="52">
        <v>1120452.86</v>
      </c>
      <c r="H353" s="59">
        <v>1</v>
      </c>
    </row>
    <row r="354" spans="1:8" s="53" customFormat="1" ht="39">
      <c r="A354" s="58" t="s">
        <v>582</v>
      </c>
      <c r="B354" s="46" t="s">
        <v>877</v>
      </c>
      <c r="C354" s="46" t="s">
        <v>593</v>
      </c>
      <c r="D354" s="46" t="s">
        <v>879</v>
      </c>
      <c r="E354" s="46" t="s">
        <v>583</v>
      </c>
      <c r="F354" s="52">
        <v>1090452.86</v>
      </c>
      <c r="G354" s="52">
        <v>1090452.86</v>
      </c>
      <c r="H354" s="59">
        <v>1</v>
      </c>
    </row>
    <row r="355" spans="1:8" s="53" customFormat="1" ht="25.5">
      <c r="A355" s="58" t="s">
        <v>624</v>
      </c>
      <c r="B355" s="46" t="s">
        <v>877</v>
      </c>
      <c r="C355" s="46" t="s">
        <v>593</v>
      </c>
      <c r="D355" s="46" t="s">
        <v>879</v>
      </c>
      <c r="E355" s="46" t="s">
        <v>625</v>
      </c>
      <c r="F355" s="52">
        <v>30000</v>
      </c>
      <c r="G355" s="52">
        <v>30000</v>
      </c>
      <c r="H355" s="59">
        <v>1</v>
      </c>
    </row>
    <row r="356" spans="1:8" s="53" customFormat="1" ht="39">
      <c r="A356" s="58" t="s">
        <v>880</v>
      </c>
      <c r="B356" s="46" t="s">
        <v>877</v>
      </c>
      <c r="C356" s="46" t="s">
        <v>593</v>
      </c>
      <c r="D356" s="46" t="s">
        <v>881</v>
      </c>
      <c r="E356" s="46" t="s">
        <v>569</v>
      </c>
      <c r="F356" s="52">
        <v>163150.18</v>
      </c>
      <c r="G356" s="52">
        <v>163150.18</v>
      </c>
      <c r="H356" s="59">
        <v>1</v>
      </c>
    </row>
    <row r="357" spans="1:8" s="53" customFormat="1" ht="25.5">
      <c r="A357" s="58" t="s">
        <v>584</v>
      </c>
      <c r="B357" s="46" t="s">
        <v>877</v>
      </c>
      <c r="C357" s="46" t="s">
        <v>593</v>
      </c>
      <c r="D357" s="46" t="s">
        <v>881</v>
      </c>
      <c r="E357" s="46" t="s">
        <v>585</v>
      </c>
      <c r="F357" s="52">
        <v>163150.18</v>
      </c>
      <c r="G357" s="52">
        <v>163150.18</v>
      </c>
      <c r="H357" s="59">
        <v>1</v>
      </c>
    </row>
    <row r="358" spans="1:8" s="53" customFormat="1" ht="78">
      <c r="A358" s="58" t="s">
        <v>882</v>
      </c>
      <c r="B358" s="46" t="s">
        <v>877</v>
      </c>
      <c r="C358" s="46" t="s">
        <v>593</v>
      </c>
      <c r="D358" s="46" t="s">
        <v>883</v>
      </c>
      <c r="E358" s="46" t="s">
        <v>569</v>
      </c>
      <c r="F358" s="52">
        <v>4914490.01</v>
      </c>
      <c r="G358" s="52">
        <v>4914490.01</v>
      </c>
      <c r="H358" s="59">
        <v>1</v>
      </c>
    </row>
    <row r="359" spans="1:8" s="53" customFormat="1" ht="64.5">
      <c r="A359" s="58" t="s">
        <v>622</v>
      </c>
      <c r="B359" s="46" t="s">
        <v>877</v>
      </c>
      <c r="C359" s="46" t="s">
        <v>593</v>
      </c>
      <c r="D359" s="46" t="s">
        <v>883</v>
      </c>
      <c r="E359" s="46" t="s">
        <v>623</v>
      </c>
      <c r="F359" s="52">
        <v>4887135.01</v>
      </c>
      <c r="G359" s="52">
        <v>4887135.01</v>
      </c>
      <c r="H359" s="59">
        <v>1</v>
      </c>
    </row>
    <row r="360" spans="1:8" s="53" customFormat="1" ht="25.5">
      <c r="A360" s="58" t="s">
        <v>624</v>
      </c>
      <c r="B360" s="46" t="s">
        <v>877</v>
      </c>
      <c r="C360" s="46" t="s">
        <v>593</v>
      </c>
      <c r="D360" s="46" t="s">
        <v>883</v>
      </c>
      <c r="E360" s="46" t="s">
        <v>625</v>
      </c>
      <c r="F360" s="52">
        <v>27355</v>
      </c>
      <c r="G360" s="52">
        <v>27355</v>
      </c>
      <c r="H360" s="59">
        <v>1</v>
      </c>
    </row>
    <row r="361" spans="1:8" s="53" customFormat="1" ht="12.75">
      <c r="A361" s="58" t="s">
        <v>650</v>
      </c>
      <c r="B361" s="46" t="s">
        <v>877</v>
      </c>
      <c r="C361" s="46" t="s">
        <v>651</v>
      </c>
      <c r="D361" s="46" t="s">
        <v>568</v>
      </c>
      <c r="E361" s="46" t="s">
        <v>569</v>
      </c>
      <c r="F361" s="52">
        <v>44066650.87</v>
      </c>
      <c r="G361" s="52">
        <v>42162649.77</v>
      </c>
      <c r="H361" s="59">
        <v>0.9568</v>
      </c>
    </row>
    <row r="362" spans="1:8" s="53" customFormat="1" ht="12.75">
      <c r="A362" s="58" t="s">
        <v>884</v>
      </c>
      <c r="B362" s="46" t="s">
        <v>877</v>
      </c>
      <c r="C362" s="46" t="s">
        <v>885</v>
      </c>
      <c r="D362" s="46" t="s">
        <v>568</v>
      </c>
      <c r="E362" s="46" t="s">
        <v>569</v>
      </c>
      <c r="F362" s="52">
        <v>62100</v>
      </c>
      <c r="G362" s="52">
        <v>62100</v>
      </c>
      <c r="H362" s="59">
        <v>1</v>
      </c>
    </row>
    <row r="363" spans="1:8" s="53" customFormat="1" ht="168.75">
      <c r="A363" s="58" t="s">
        <v>886</v>
      </c>
      <c r="B363" s="46" t="s">
        <v>877</v>
      </c>
      <c r="C363" s="46" t="s">
        <v>885</v>
      </c>
      <c r="D363" s="46" t="s">
        <v>887</v>
      </c>
      <c r="E363" s="46" t="s">
        <v>569</v>
      </c>
      <c r="F363" s="52">
        <v>62100</v>
      </c>
      <c r="G363" s="52">
        <v>62100</v>
      </c>
      <c r="H363" s="59">
        <v>1</v>
      </c>
    </row>
    <row r="364" spans="1:8" s="53" customFormat="1" ht="25.5">
      <c r="A364" s="58" t="s">
        <v>624</v>
      </c>
      <c r="B364" s="46" t="s">
        <v>877</v>
      </c>
      <c r="C364" s="46" t="s">
        <v>885</v>
      </c>
      <c r="D364" s="46" t="s">
        <v>887</v>
      </c>
      <c r="E364" s="46" t="s">
        <v>625</v>
      </c>
      <c r="F364" s="52">
        <v>62100</v>
      </c>
      <c r="G364" s="52">
        <v>62100</v>
      </c>
      <c r="H364" s="59">
        <v>1</v>
      </c>
    </row>
    <row r="365" spans="1:8" s="53" customFormat="1" ht="12.75">
      <c r="A365" s="58" t="s">
        <v>888</v>
      </c>
      <c r="B365" s="46" t="s">
        <v>877</v>
      </c>
      <c r="C365" s="46" t="s">
        <v>889</v>
      </c>
      <c r="D365" s="46" t="s">
        <v>568</v>
      </c>
      <c r="E365" s="46" t="s">
        <v>569</v>
      </c>
      <c r="F365" s="52">
        <v>20000</v>
      </c>
      <c r="G365" s="52">
        <v>20000</v>
      </c>
      <c r="H365" s="59">
        <v>1</v>
      </c>
    </row>
    <row r="366" spans="1:8" s="53" customFormat="1" ht="90.75">
      <c r="A366" s="58" t="s">
        <v>890</v>
      </c>
      <c r="B366" s="46" t="s">
        <v>877</v>
      </c>
      <c r="C366" s="46" t="s">
        <v>889</v>
      </c>
      <c r="D366" s="46" t="s">
        <v>891</v>
      </c>
      <c r="E366" s="46" t="s">
        <v>569</v>
      </c>
      <c r="F366" s="52">
        <v>20000</v>
      </c>
      <c r="G366" s="52">
        <v>20000</v>
      </c>
      <c r="H366" s="59">
        <v>1</v>
      </c>
    </row>
    <row r="367" spans="1:8" s="53" customFormat="1" ht="25.5">
      <c r="A367" s="58" t="s">
        <v>624</v>
      </c>
      <c r="B367" s="46" t="s">
        <v>877</v>
      </c>
      <c r="C367" s="46" t="s">
        <v>889</v>
      </c>
      <c r="D367" s="46" t="s">
        <v>891</v>
      </c>
      <c r="E367" s="46" t="s">
        <v>625</v>
      </c>
      <c r="F367" s="52">
        <v>20000</v>
      </c>
      <c r="G367" s="52">
        <v>20000</v>
      </c>
      <c r="H367" s="59">
        <v>1</v>
      </c>
    </row>
    <row r="368" spans="1:8" s="53" customFormat="1" ht="12.75">
      <c r="A368" s="58" t="s">
        <v>892</v>
      </c>
      <c r="B368" s="46" t="s">
        <v>877</v>
      </c>
      <c r="C368" s="46" t="s">
        <v>893</v>
      </c>
      <c r="D368" s="46" t="s">
        <v>568</v>
      </c>
      <c r="E368" s="46" t="s">
        <v>569</v>
      </c>
      <c r="F368" s="52">
        <v>43984550.87</v>
      </c>
      <c r="G368" s="52">
        <v>42080549.77</v>
      </c>
      <c r="H368" s="59">
        <v>0.9567</v>
      </c>
    </row>
    <row r="369" spans="1:8" s="53" customFormat="1" ht="64.5">
      <c r="A369" s="58" t="s">
        <v>894</v>
      </c>
      <c r="B369" s="46" t="s">
        <v>877</v>
      </c>
      <c r="C369" s="46" t="s">
        <v>893</v>
      </c>
      <c r="D369" s="46" t="s">
        <v>895</v>
      </c>
      <c r="E369" s="46" t="s">
        <v>569</v>
      </c>
      <c r="F369" s="52">
        <v>3355051.99</v>
      </c>
      <c r="G369" s="52">
        <v>3355051.99</v>
      </c>
      <c r="H369" s="59">
        <v>1</v>
      </c>
    </row>
    <row r="370" spans="1:8" s="53" customFormat="1" ht="25.5">
      <c r="A370" s="58" t="s">
        <v>624</v>
      </c>
      <c r="B370" s="46" t="s">
        <v>877</v>
      </c>
      <c r="C370" s="46" t="s">
        <v>893</v>
      </c>
      <c r="D370" s="46" t="s">
        <v>895</v>
      </c>
      <c r="E370" s="46" t="s">
        <v>625</v>
      </c>
      <c r="F370" s="52">
        <v>3355051.99</v>
      </c>
      <c r="G370" s="52">
        <v>3355051.99</v>
      </c>
      <c r="H370" s="59">
        <v>1</v>
      </c>
    </row>
    <row r="371" spans="1:8" s="53" customFormat="1" ht="90.75">
      <c r="A371" s="58" t="s">
        <v>896</v>
      </c>
      <c r="B371" s="46" t="s">
        <v>877</v>
      </c>
      <c r="C371" s="46" t="s">
        <v>893</v>
      </c>
      <c r="D371" s="46" t="s">
        <v>897</v>
      </c>
      <c r="E371" s="46" t="s">
        <v>569</v>
      </c>
      <c r="F371" s="52">
        <v>12138940.89</v>
      </c>
      <c r="G371" s="52">
        <v>12138940.89</v>
      </c>
      <c r="H371" s="59">
        <v>1</v>
      </c>
    </row>
    <row r="372" spans="1:8" s="53" customFormat="1" ht="64.5">
      <c r="A372" s="58" t="s">
        <v>622</v>
      </c>
      <c r="B372" s="46" t="s">
        <v>877</v>
      </c>
      <c r="C372" s="46" t="s">
        <v>893</v>
      </c>
      <c r="D372" s="46" t="s">
        <v>897</v>
      </c>
      <c r="E372" s="46" t="s">
        <v>623</v>
      </c>
      <c r="F372" s="52">
        <v>12138940.89</v>
      </c>
      <c r="G372" s="52">
        <v>12138940.89</v>
      </c>
      <c r="H372" s="59">
        <v>1</v>
      </c>
    </row>
    <row r="373" spans="1:8" s="53" customFormat="1" ht="90.75">
      <c r="A373" s="58" t="s">
        <v>898</v>
      </c>
      <c r="B373" s="46" t="s">
        <v>877</v>
      </c>
      <c r="C373" s="46" t="s">
        <v>893</v>
      </c>
      <c r="D373" s="46" t="s">
        <v>899</v>
      </c>
      <c r="E373" s="46" t="s">
        <v>569</v>
      </c>
      <c r="F373" s="52">
        <v>8306335.97</v>
      </c>
      <c r="G373" s="52">
        <v>6402334.87</v>
      </c>
      <c r="H373" s="59">
        <v>0.7708</v>
      </c>
    </row>
    <row r="374" spans="1:8" s="53" customFormat="1" ht="64.5">
      <c r="A374" s="58" t="s">
        <v>622</v>
      </c>
      <c r="B374" s="46" t="s">
        <v>877</v>
      </c>
      <c r="C374" s="46" t="s">
        <v>893</v>
      </c>
      <c r="D374" s="46" t="s">
        <v>899</v>
      </c>
      <c r="E374" s="46" t="s">
        <v>623</v>
      </c>
      <c r="F374" s="52">
        <v>8306335.97</v>
      </c>
      <c r="G374" s="52">
        <v>6402334.87</v>
      </c>
      <c r="H374" s="59">
        <v>0.7708</v>
      </c>
    </row>
    <row r="375" spans="1:8" s="53" customFormat="1" ht="90.75">
      <c r="A375" s="58" t="s">
        <v>900</v>
      </c>
      <c r="B375" s="46" t="s">
        <v>877</v>
      </c>
      <c r="C375" s="46" t="s">
        <v>893</v>
      </c>
      <c r="D375" s="46" t="s">
        <v>901</v>
      </c>
      <c r="E375" s="46" t="s">
        <v>569</v>
      </c>
      <c r="F375" s="52">
        <v>201845.02</v>
      </c>
      <c r="G375" s="52">
        <v>201845.02</v>
      </c>
      <c r="H375" s="59">
        <v>1</v>
      </c>
    </row>
    <row r="376" spans="1:8" s="53" customFormat="1" ht="25.5">
      <c r="A376" s="58" t="s">
        <v>624</v>
      </c>
      <c r="B376" s="46" t="s">
        <v>877</v>
      </c>
      <c r="C376" s="46" t="s">
        <v>893</v>
      </c>
      <c r="D376" s="46" t="s">
        <v>901</v>
      </c>
      <c r="E376" s="46" t="s">
        <v>625</v>
      </c>
      <c r="F376" s="52">
        <v>201845.02</v>
      </c>
      <c r="G376" s="52">
        <v>201845.02</v>
      </c>
      <c r="H376" s="59">
        <v>1</v>
      </c>
    </row>
    <row r="377" spans="1:8" s="53" customFormat="1" ht="156">
      <c r="A377" s="58" t="s">
        <v>902</v>
      </c>
      <c r="B377" s="46" t="s">
        <v>877</v>
      </c>
      <c r="C377" s="46" t="s">
        <v>893</v>
      </c>
      <c r="D377" s="46" t="s">
        <v>903</v>
      </c>
      <c r="E377" s="46" t="s">
        <v>569</v>
      </c>
      <c r="F377" s="52">
        <v>19982377</v>
      </c>
      <c r="G377" s="52">
        <v>19982377</v>
      </c>
      <c r="H377" s="59">
        <v>1</v>
      </c>
    </row>
    <row r="378" spans="1:8" s="53" customFormat="1" ht="25.5">
      <c r="A378" s="58" t="s">
        <v>624</v>
      </c>
      <c r="B378" s="46" t="s">
        <v>877</v>
      </c>
      <c r="C378" s="46" t="s">
        <v>893</v>
      </c>
      <c r="D378" s="46" t="s">
        <v>903</v>
      </c>
      <c r="E378" s="46" t="s">
        <v>625</v>
      </c>
      <c r="F378" s="52">
        <v>19982377</v>
      </c>
      <c r="G378" s="52">
        <v>19982377</v>
      </c>
      <c r="H378" s="59">
        <v>1</v>
      </c>
    </row>
    <row r="379" spans="1:8" s="53" customFormat="1" ht="25.5">
      <c r="A379" s="58" t="s">
        <v>904</v>
      </c>
      <c r="B379" s="46" t="s">
        <v>877</v>
      </c>
      <c r="C379" s="46" t="s">
        <v>905</v>
      </c>
      <c r="D379" s="46" t="s">
        <v>568</v>
      </c>
      <c r="E379" s="46" t="s">
        <v>569</v>
      </c>
      <c r="F379" s="52">
        <v>130445232.81</v>
      </c>
      <c r="G379" s="52">
        <v>130423180.08</v>
      </c>
      <c r="H379" s="59">
        <v>0.9998</v>
      </c>
    </row>
    <row r="380" spans="1:8" s="53" customFormat="1" ht="12.75">
      <c r="A380" s="58" t="s">
        <v>906</v>
      </c>
      <c r="B380" s="46" t="s">
        <v>877</v>
      </c>
      <c r="C380" s="46" t="s">
        <v>907</v>
      </c>
      <c r="D380" s="46" t="s">
        <v>568</v>
      </c>
      <c r="E380" s="46" t="s">
        <v>569</v>
      </c>
      <c r="F380" s="52">
        <v>12652802.08</v>
      </c>
      <c r="G380" s="52">
        <v>12652802.08</v>
      </c>
      <c r="H380" s="59">
        <v>1</v>
      </c>
    </row>
    <row r="381" spans="1:8" s="53" customFormat="1" ht="39">
      <c r="A381" s="58" t="s">
        <v>880</v>
      </c>
      <c r="B381" s="46" t="s">
        <v>877</v>
      </c>
      <c r="C381" s="46" t="s">
        <v>907</v>
      </c>
      <c r="D381" s="46" t="s">
        <v>881</v>
      </c>
      <c r="E381" s="46" t="s">
        <v>569</v>
      </c>
      <c r="F381" s="52">
        <v>498119.84</v>
      </c>
      <c r="G381" s="52">
        <v>498119.84</v>
      </c>
      <c r="H381" s="59">
        <v>1</v>
      </c>
    </row>
    <row r="382" spans="1:8" s="53" customFormat="1" ht="39">
      <c r="A382" s="58" t="s">
        <v>656</v>
      </c>
      <c r="B382" s="46" t="s">
        <v>877</v>
      </c>
      <c r="C382" s="46" t="s">
        <v>907</v>
      </c>
      <c r="D382" s="46" t="s">
        <v>881</v>
      </c>
      <c r="E382" s="46" t="s">
        <v>657</v>
      </c>
      <c r="F382" s="52">
        <v>498119.84</v>
      </c>
      <c r="G382" s="52">
        <v>498119.84</v>
      </c>
      <c r="H382" s="59">
        <v>1</v>
      </c>
    </row>
    <row r="383" spans="1:8" s="53" customFormat="1" ht="142.5">
      <c r="A383" s="58" t="s">
        <v>908</v>
      </c>
      <c r="B383" s="46" t="s">
        <v>877</v>
      </c>
      <c r="C383" s="46" t="s">
        <v>907</v>
      </c>
      <c r="D383" s="46" t="s">
        <v>909</v>
      </c>
      <c r="E383" s="46" t="s">
        <v>569</v>
      </c>
      <c r="F383" s="52">
        <v>961</v>
      </c>
      <c r="G383" s="52">
        <v>961</v>
      </c>
      <c r="H383" s="59">
        <v>1</v>
      </c>
    </row>
    <row r="384" spans="1:8" s="53" customFormat="1" ht="25.5">
      <c r="A384" s="58" t="s">
        <v>624</v>
      </c>
      <c r="B384" s="46" t="s">
        <v>877</v>
      </c>
      <c r="C384" s="46" t="s">
        <v>907</v>
      </c>
      <c r="D384" s="46" t="s">
        <v>909</v>
      </c>
      <c r="E384" s="46" t="s">
        <v>625</v>
      </c>
      <c r="F384" s="52">
        <v>961</v>
      </c>
      <c r="G384" s="52">
        <v>961</v>
      </c>
      <c r="H384" s="59">
        <v>1</v>
      </c>
    </row>
    <row r="385" spans="1:8" s="53" customFormat="1" ht="64.5">
      <c r="A385" s="58" t="s">
        <v>910</v>
      </c>
      <c r="B385" s="46" t="s">
        <v>877</v>
      </c>
      <c r="C385" s="46" t="s">
        <v>907</v>
      </c>
      <c r="D385" s="46" t="s">
        <v>911</v>
      </c>
      <c r="E385" s="46" t="s">
        <v>569</v>
      </c>
      <c r="F385" s="52">
        <v>5944748.13</v>
      </c>
      <c r="G385" s="52">
        <v>5944748.13</v>
      </c>
      <c r="H385" s="59">
        <v>1</v>
      </c>
    </row>
    <row r="386" spans="1:8" s="53" customFormat="1" ht="25.5">
      <c r="A386" s="58" t="s">
        <v>624</v>
      </c>
      <c r="B386" s="46" t="s">
        <v>877</v>
      </c>
      <c r="C386" s="46" t="s">
        <v>907</v>
      </c>
      <c r="D386" s="46" t="s">
        <v>911</v>
      </c>
      <c r="E386" s="46" t="s">
        <v>625</v>
      </c>
      <c r="F386" s="52">
        <v>5849957.16</v>
      </c>
      <c r="G386" s="52">
        <v>5849957.16</v>
      </c>
      <c r="H386" s="59">
        <v>1</v>
      </c>
    </row>
    <row r="387" spans="1:8" s="53" customFormat="1" ht="39">
      <c r="A387" s="58" t="s">
        <v>656</v>
      </c>
      <c r="B387" s="46" t="s">
        <v>877</v>
      </c>
      <c r="C387" s="46" t="s">
        <v>907</v>
      </c>
      <c r="D387" s="46" t="s">
        <v>911</v>
      </c>
      <c r="E387" s="46" t="s">
        <v>657</v>
      </c>
      <c r="F387" s="52">
        <v>94790.97</v>
      </c>
      <c r="G387" s="52">
        <v>94790.97</v>
      </c>
      <c r="H387" s="59">
        <v>1</v>
      </c>
    </row>
    <row r="388" spans="1:8" s="53" customFormat="1" ht="64.5">
      <c r="A388" s="58" t="s">
        <v>912</v>
      </c>
      <c r="B388" s="46" t="s">
        <v>877</v>
      </c>
      <c r="C388" s="46" t="s">
        <v>907</v>
      </c>
      <c r="D388" s="46" t="s">
        <v>913</v>
      </c>
      <c r="E388" s="46" t="s">
        <v>569</v>
      </c>
      <c r="F388" s="52">
        <v>6208973.11</v>
      </c>
      <c r="G388" s="52">
        <v>6208973.11</v>
      </c>
      <c r="H388" s="59">
        <v>1</v>
      </c>
    </row>
    <row r="389" spans="1:8" s="53" customFormat="1" ht="39">
      <c r="A389" s="58" t="s">
        <v>582</v>
      </c>
      <c r="B389" s="46" t="s">
        <v>877</v>
      </c>
      <c r="C389" s="46" t="s">
        <v>907</v>
      </c>
      <c r="D389" s="46" t="s">
        <v>913</v>
      </c>
      <c r="E389" s="46" t="s">
        <v>583</v>
      </c>
      <c r="F389" s="52">
        <v>6208973.11</v>
      </c>
      <c r="G389" s="52">
        <v>6208973.11</v>
      </c>
      <c r="H389" s="59">
        <v>1</v>
      </c>
    </row>
    <row r="390" spans="1:8" s="53" customFormat="1" ht="12.75">
      <c r="A390" s="58" t="s">
        <v>914</v>
      </c>
      <c r="B390" s="46" t="s">
        <v>877</v>
      </c>
      <c r="C390" s="46" t="s">
        <v>915</v>
      </c>
      <c r="D390" s="46" t="s">
        <v>568</v>
      </c>
      <c r="E390" s="46" t="s">
        <v>569</v>
      </c>
      <c r="F390" s="52">
        <v>56399300.43</v>
      </c>
      <c r="G390" s="52">
        <v>56399300.43</v>
      </c>
      <c r="H390" s="59">
        <v>1</v>
      </c>
    </row>
    <row r="391" spans="1:8" s="53" customFormat="1" ht="39">
      <c r="A391" s="58" t="s">
        <v>880</v>
      </c>
      <c r="B391" s="46" t="s">
        <v>877</v>
      </c>
      <c r="C391" s="46" t="s">
        <v>915</v>
      </c>
      <c r="D391" s="46" t="s">
        <v>881</v>
      </c>
      <c r="E391" s="46" t="s">
        <v>569</v>
      </c>
      <c r="F391" s="52">
        <v>1375500.12</v>
      </c>
      <c r="G391" s="52">
        <v>1375500.12</v>
      </c>
      <c r="H391" s="59">
        <v>1</v>
      </c>
    </row>
    <row r="392" spans="1:8" s="53" customFormat="1" ht="39">
      <c r="A392" s="58" t="s">
        <v>656</v>
      </c>
      <c r="B392" s="46" t="s">
        <v>877</v>
      </c>
      <c r="C392" s="46" t="s">
        <v>915</v>
      </c>
      <c r="D392" s="46" t="s">
        <v>881</v>
      </c>
      <c r="E392" s="46" t="s">
        <v>657</v>
      </c>
      <c r="F392" s="52">
        <v>1375500.12</v>
      </c>
      <c r="G392" s="52">
        <v>1375500.12</v>
      </c>
      <c r="H392" s="59">
        <v>1</v>
      </c>
    </row>
    <row r="393" spans="1:8" s="53" customFormat="1" ht="64.5">
      <c r="A393" s="58" t="s">
        <v>916</v>
      </c>
      <c r="B393" s="46" t="s">
        <v>877</v>
      </c>
      <c r="C393" s="46" t="s">
        <v>915</v>
      </c>
      <c r="D393" s="46" t="s">
        <v>917</v>
      </c>
      <c r="E393" s="46" t="s">
        <v>569</v>
      </c>
      <c r="F393" s="52">
        <v>300000</v>
      </c>
      <c r="G393" s="52">
        <v>300000</v>
      </c>
      <c r="H393" s="59">
        <v>1</v>
      </c>
    </row>
    <row r="394" spans="1:8" s="53" customFormat="1" ht="25.5">
      <c r="A394" s="58" t="s">
        <v>624</v>
      </c>
      <c r="B394" s="46" t="s">
        <v>877</v>
      </c>
      <c r="C394" s="46" t="s">
        <v>915</v>
      </c>
      <c r="D394" s="46" t="s">
        <v>917</v>
      </c>
      <c r="E394" s="46" t="s">
        <v>625</v>
      </c>
      <c r="F394" s="52">
        <v>300000</v>
      </c>
      <c r="G394" s="52">
        <v>300000</v>
      </c>
      <c r="H394" s="59">
        <v>1</v>
      </c>
    </row>
    <row r="395" spans="1:8" s="53" customFormat="1" ht="51.75">
      <c r="A395" s="58" t="s">
        <v>918</v>
      </c>
      <c r="B395" s="46" t="s">
        <v>877</v>
      </c>
      <c r="C395" s="46" t="s">
        <v>915</v>
      </c>
      <c r="D395" s="46" t="s">
        <v>919</v>
      </c>
      <c r="E395" s="46" t="s">
        <v>569</v>
      </c>
      <c r="F395" s="52">
        <v>44</v>
      </c>
      <c r="G395" s="52">
        <v>44</v>
      </c>
      <c r="H395" s="59">
        <v>1</v>
      </c>
    </row>
    <row r="396" spans="1:8" s="53" customFormat="1" ht="25.5">
      <c r="A396" s="58" t="s">
        <v>624</v>
      </c>
      <c r="B396" s="46" t="s">
        <v>877</v>
      </c>
      <c r="C396" s="46" t="s">
        <v>915</v>
      </c>
      <c r="D396" s="46" t="s">
        <v>919</v>
      </c>
      <c r="E396" s="46" t="s">
        <v>625</v>
      </c>
      <c r="F396" s="52">
        <v>44</v>
      </c>
      <c r="G396" s="52">
        <v>44</v>
      </c>
      <c r="H396" s="59">
        <v>1</v>
      </c>
    </row>
    <row r="397" spans="1:8" s="53" customFormat="1" ht="64.5">
      <c r="A397" s="58" t="s">
        <v>920</v>
      </c>
      <c r="B397" s="46" t="s">
        <v>877</v>
      </c>
      <c r="C397" s="46" t="s">
        <v>915</v>
      </c>
      <c r="D397" s="46" t="s">
        <v>921</v>
      </c>
      <c r="E397" s="46" t="s">
        <v>569</v>
      </c>
      <c r="F397" s="52">
        <v>17000000</v>
      </c>
      <c r="G397" s="52">
        <v>17000000</v>
      </c>
      <c r="H397" s="59">
        <v>1</v>
      </c>
    </row>
    <row r="398" spans="1:8" s="53" customFormat="1" ht="39">
      <c r="A398" s="58" t="s">
        <v>656</v>
      </c>
      <c r="B398" s="46" t="s">
        <v>877</v>
      </c>
      <c r="C398" s="46" t="s">
        <v>915</v>
      </c>
      <c r="D398" s="46" t="s">
        <v>921</v>
      </c>
      <c r="E398" s="46" t="s">
        <v>657</v>
      </c>
      <c r="F398" s="52">
        <v>17000000</v>
      </c>
      <c r="G398" s="52">
        <v>17000000</v>
      </c>
      <c r="H398" s="59">
        <v>1</v>
      </c>
    </row>
    <row r="399" spans="1:8" s="53" customFormat="1" ht="181.5">
      <c r="A399" s="58" t="s">
        <v>922</v>
      </c>
      <c r="B399" s="46" t="s">
        <v>877</v>
      </c>
      <c r="C399" s="46" t="s">
        <v>915</v>
      </c>
      <c r="D399" s="46" t="s">
        <v>923</v>
      </c>
      <c r="E399" s="46" t="s">
        <v>569</v>
      </c>
      <c r="F399" s="52">
        <v>5535100</v>
      </c>
      <c r="G399" s="52">
        <v>5535100</v>
      </c>
      <c r="H399" s="59">
        <v>1</v>
      </c>
    </row>
    <row r="400" spans="1:8" s="53" customFormat="1" ht="39">
      <c r="A400" s="58" t="s">
        <v>656</v>
      </c>
      <c r="B400" s="46" t="s">
        <v>877</v>
      </c>
      <c r="C400" s="46" t="s">
        <v>915</v>
      </c>
      <c r="D400" s="46" t="s">
        <v>923</v>
      </c>
      <c r="E400" s="46" t="s">
        <v>657</v>
      </c>
      <c r="F400" s="52">
        <v>5535100</v>
      </c>
      <c r="G400" s="52">
        <v>5535100</v>
      </c>
      <c r="H400" s="59">
        <v>1</v>
      </c>
    </row>
    <row r="401" spans="1:8" s="53" customFormat="1" ht="103.5">
      <c r="A401" s="58" t="s">
        <v>924</v>
      </c>
      <c r="B401" s="46" t="s">
        <v>877</v>
      </c>
      <c r="C401" s="46" t="s">
        <v>915</v>
      </c>
      <c r="D401" s="46" t="s">
        <v>925</v>
      </c>
      <c r="E401" s="46" t="s">
        <v>569</v>
      </c>
      <c r="F401" s="52">
        <v>440000</v>
      </c>
      <c r="G401" s="52">
        <v>440000</v>
      </c>
      <c r="H401" s="59">
        <v>1</v>
      </c>
    </row>
    <row r="402" spans="1:8" s="53" customFormat="1" ht="25.5">
      <c r="A402" s="58" t="s">
        <v>624</v>
      </c>
      <c r="B402" s="46" t="s">
        <v>877</v>
      </c>
      <c r="C402" s="46" t="s">
        <v>915</v>
      </c>
      <c r="D402" s="46" t="s">
        <v>925</v>
      </c>
      <c r="E402" s="46" t="s">
        <v>625</v>
      </c>
      <c r="F402" s="52">
        <v>440000</v>
      </c>
      <c r="G402" s="52">
        <v>440000</v>
      </c>
      <c r="H402" s="59">
        <v>1</v>
      </c>
    </row>
    <row r="403" spans="1:8" s="53" customFormat="1" ht="64.5">
      <c r="A403" s="58" t="s">
        <v>926</v>
      </c>
      <c r="B403" s="46" t="s">
        <v>877</v>
      </c>
      <c r="C403" s="46" t="s">
        <v>915</v>
      </c>
      <c r="D403" s="46" t="s">
        <v>927</v>
      </c>
      <c r="E403" s="46" t="s">
        <v>569</v>
      </c>
      <c r="F403" s="52">
        <v>11548656.31</v>
      </c>
      <c r="G403" s="52">
        <v>11548656.31</v>
      </c>
      <c r="H403" s="59">
        <v>1</v>
      </c>
    </row>
    <row r="404" spans="1:8" s="53" customFormat="1" ht="25.5">
      <c r="A404" s="58" t="s">
        <v>624</v>
      </c>
      <c r="B404" s="46" t="s">
        <v>877</v>
      </c>
      <c r="C404" s="46" t="s">
        <v>915</v>
      </c>
      <c r="D404" s="46" t="s">
        <v>927</v>
      </c>
      <c r="E404" s="46" t="s">
        <v>625</v>
      </c>
      <c r="F404" s="52">
        <v>11548656.31</v>
      </c>
      <c r="G404" s="52">
        <v>11548656.31</v>
      </c>
      <c r="H404" s="59">
        <v>1</v>
      </c>
    </row>
    <row r="405" spans="1:8" s="53" customFormat="1" ht="90.75">
      <c r="A405" s="58" t="s">
        <v>928</v>
      </c>
      <c r="B405" s="46" t="s">
        <v>877</v>
      </c>
      <c r="C405" s="46" t="s">
        <v>915</v>
      </c>
      <c r="D405" s="46" t="s">
        <v>929</v>
      </c>
      <c r="E405" s="46" t="s">
        <v>569</v>
      </c>
      <c r="F405" s="52">
        <v>200000</v>
      </c>
      <c r="G405" s="52">
        <v>200000</v>
      </c>
      <c r="H405" s="59">
        <v>1</v>
      </c>
    </row>
    <row r="406" spans="1:8" s="53" customFormat="1" ht="39">
      <c r="A406" s="58" t="s">
        <v>930</v>
      </c>
      <c r="B406" s="46" t="s">
        <v>877</v>
      </c>
      <c r="C406" s="46" t="s">
        <v>915</v>
      </c>
      <c r="D406" s="46" t="s">
        <v>929</v>
      </c>
      <c r="E406" s="46" t="s">
        <v>931</v>
      </c>
      <c r="F406" s="52">
        <v>200000</v>
      </c>
      <c r="G406" s="52">
        <v>200000</v>
      </c>
      <c r="H406" s="59">
        <v>1</v>
      </c>
    </row>
    <row r="407" spans="1:8" s="53" customFormat="1" ht="220.5">
      <c r="A407" s="58" t="s">
        <v>932</v>
      </c>
      <c r="B407" s="46" t="s">
        <v>877</v>
      </c>
      <c r="C407" s="46" t="s">
        <v>915</v>
      </c>
      <c r="D407" s="46" t="s">
        <v>933</v>
      </c>
      <c r="E407" s="46" t="s">
        <v>569</v>
      </c>
      <c r="F407" s="52">
        <v>20000000</v>
      </c>
      <c r="G407" s="52">
        <v>20000000</v>
      </c>
      <c r="H407" s="59">
        <v>1</v>
      </c>
    </row>
    <row r="408" spans="1:8" s="53" customFormat="1" ht="39">
      <c r="A408" s="58" t="s">
        <v>930</v>
      </c>
      <c r="B408" s="46" t="s">
        <v>877</v>
      </c>
      <c r="C408" s="46" t="s">
        <v>915</v>
      </c>
      <c r="D408" s="46" t="s">
        <v>933</v>
      </c>
      <c r="E408" s="46" t="s">
        <v>931</v>
      </c>
      <c r="F408" s="52">
        <v>20000000</v>
      </c>
      <c r="G408" s="52">
        <v>20000000</v>
      </c>
      <c r="H408" s="59">
        <v>1</v>
      </c>
    </row>
    <row r="409" spans="1:8" s="53" customFormat="1" ht="12.75">
      <c r="A409" s="58" t="s">
        <v>934</v>
      </c>
      <c r="B409" s="46" t="s">
        <v>877</v>
      </c>
      <c r="C409" s="46" t="s">
        <v>935</v>
      </c>
      <c r="D409" s="46" t="s">
        <v>568</v>
      </c>
      <c r="E409" s="46" t="s">
        <v>569</v>
      </c>
      <c r="F409" s="52">
        <v>59330238.81</v>
      </c>
      <c r="G409" s="52">
        <v>59308186.08</v>
      </c>
      <c r="H409" s="59">
        <v>0.9996</v>
      </c>
    </row>
    <row r="410" spans="1:8" s="53" customFormat="1" ht="103.5">
      <c r="A410" s="58" t="s">
        <v>936</v>
      </c>
      <c r="B410" s="46" t="s">
        <v>877</v>
      </c>
      <c r="C410" s="46" t="s">
        <v>935</v>
      </c>
      <c r="D410" s="46" t="s">
        <v>937</v>
      </c>
      <c r="E410" s="46" t="s">
        <v>569</v>
      </c>
      <c r="F410" s="52">
        <v>273626</v>
      </c>
      <c r="G410" s="52">
        <v>273626</v>
      </c>
      <c r="H410" s="59">
        <v>1</v>
      </c>
    </row>
    <row r="411" spans="1:8" s="53" customFormat="1" ht="25.5">
      <c r="A411" s="58" t="s">
        <v>624</v>
      </c>
      <c r="B411" s="46" t="s">
        <v>877</v>
      </c>
      <c r="C411" s="46" t="s">
        <v>935</v>
      </c>
      <c r="D411" s="46" t="s">
        <v>937</v>
      </c>
      <c r="E411" s="46" t="s">
        <v>625</v>
      </c>
      <c r="F411" s="52">
        <v>273626</v>
      </c>
      <c r="G411" s="52">
        <v>273626</v>
      </c>
      <c r="H411" s="59">
        <v>1</v>
      </c>
    </row>
    <row r="412" spans="1:8" s="53" customFormat="1" ht="64.5">
      <c r="A412" s="58" t="s">
        <v>938</v>
      </c>
      <c r="B412" s="46" t="s">
        <v>877</v>
      </c>
      <c r="C412" s="46" t="s">
        <v>935</v>
      </c>
      <c r="D412" s="46" t="s">
        <v>939</v>
      </c>
      <c r="E412" s="46" t="s">
        <v>569</v>
      </c>
      <c r="F412" s="52">
        <v>670000</v>
      </c>
      <c r="G412" s="52">
        <v>670000</v>
      </c>
      <c r="H412" s="59">
        <v>1</v>
      </c>
    </row>
    <row r="413" spans="1:8" s="53" customFormat="1" ht="39">
      <c r="A413" s="58" t="s">
        <v>582</v>
      </c>
      <c r="B413" s="46" t="s">
        <v>877</v>
      </c>
      <c r="C413" s="46" t="s">
        <v>935</v>
      </c>
      <c r="D413" s="46" t="s">
        <v>939</v>
      </c>
      <c r="E413" s="46" t="s">
        <v>583</v>
      </c>
      <c r="F413" s="52">
        <v>670000</v>
      </c>
      <c r="G413" s="52">
        <v>670000</v>
      </c>
      <c r="H413" s="59">
        <v>1</v>
      </c>
    </row>
    <row r="414" spans="1:8" s="53" customFormat="1" ht="78">
      <c r="A414" s="58" t="s">
        <v>940</v>
      </c>
      <c r="B414" s="46" t="s">
        <v>877</v>
      </c>
      <c r="C414" s="46" t="s">
        <v>935</v>
      </c>
      <c r="D414" s="46" t="s">
        <v>941</v>
      </c>
      <c r="E414" s="46" t="s">
        <v>569</v>
      </c>
      <c r="F414" s="52">
        <v>1136130.38</v>
      </c>
      <c r="G414" s="52">
        <v>1136130.38</v>
      </c>
      <c r="H414" s="59">
        <v>1</v>
      </c>
    </row>
    <row r="415" spans="1:8" s="53" customFormat="1" ht="39">
      <c r="A415" s="58" t="s">
        <v>582</v>
      </c>
      <c r="B415" s="46" t="s">
        <v>877</v>
      </c>
      <c r="C415" s="46" t="s">
        <v>935</v>
      </c>
      <c r="D415" s="46" t="s">
        <v>941</v>
      </c>
      <c r="E415" s="46" t="s">
        <v>583</v>
      </c>
      <c r="F415" s="52">
        <v>1136130.38</v>
      </c>
      <c r="G415" s="52">
        <v>1136130.38</v>
      </c>
      <c r="H415" s="59">
        <v>1</v>
      </c>
    </row>
    <row r="416" spans="1:8" s="53" customFormat="1" ht="78">
      <c r="A416" s="58" t="s">
        <v>942</v>
      </c>
      <c r="B416" s="46" t="s">
        <v>877</v>
      </c>
      <c r="C416" s="46" t="s">
        <v>935</v>
      </c>
      <c r="D416" s="46" t="s">
        <v>943</v>
      </c>
      <c r="E416" s="46" t="s">
        <v>569</v>
      </c>
      <c r="F416" s="52">
        <v>448608.21</v>
      </c>
      <c r="G416" s="52">
        <v>448608.21</v>
      </c>
      <c r="H416" s="59">
        <v>1</v>
      </c>
    </row>
    <row r="417" spans="1:8" s="53" customFormat="1" ht="39">
      <c r="A417" s="58" t="s">
        <v>582</v>
      </c>
      <c r="B417" s="46" t="s">
        <v>877</v>
      </c>
      <c r="C417" s="46" t="s">
        <v>935</v>
      </c>
      <c r="D417" s="46" t="s">
        <v>943</v>
      </c>
      <c r="E417" s="46" t="s">
        <v>583</v>
      </c>
      <c r="F417" s="52">
        <v>448608.21</v>
      </c>
      <c r="G417" s="52">
        <v>448608.21</v>
      </c>
      <c r="H417" s="59">
        <v>1</v>
      </c>
    </row>
    <row r="418" spans="1:8" s="53" customFormat="1" ht="64.5">
      <c r="A418" s="58" t="s">
        <v>944</v>
      </c>
      <c r="B418" s="46" t="s">
        <v>877</v>
      </c>
      <c r="C418" s="46" t="s">
        <v>935</v>
      </c>
      <c r="D418" s="46" t="s">
        <v>945</v>
      </c>
      <c r="E418" s="46" t="s">
        <v>569</v>
      </c>
      <c r="F418" s="52">
        <v>2712613.08</v>
      </c>
      <c r="G418" s="52">
        <v>2712613.08</v>
      </c>
      <c r="H418" s="59">
        <v>1</v>
      </c>
    </row>
    <row r="419" spans="1:8" s="53" customFormat="1" ht="64.5">
      <c r="A419" s="58" t="s">
        <v>622</v>
      </c>
      <c r="B419" s="46" t="s">
        <v>877</v>
      </c>
      <c r="C419" s="46" t="s">
        <v>935</v>
      </c>
      <c r="D419" s="46" t="s">
        <v>945</v>
      </c>
      <c r="E419" s="46" t="s">
        <v>623</v>
      </c>
      <c r="F419" s="52">
        <v>2712613.08</v>
      </c>
      <c r="G419" s="52">
        <v>2712613.08</v>
      </c>
      <c r="H419" s="59">
        <v>1</v>
      </c>
    </row>
    <row r="420" spans="1:8" s="53" customFormat="1" ht="51.75">
      <c r="A420" s="58" t="s">
        <v>946</v>
      </c>
      <c r="B420" s="46" t="s">
        <v>877</v>
      </c>
      <c r="C420" s="46" t="s">
        <v>935</v>
      </c>
      <c r="D420" s="46" t="s">
        <v>947</v>
      </c>
      <c r="E420" s="46" t="s">
        <v>569</v>
      </c>
      <c r="F420" s="52">
        <v>15088182.96</v>
      </c>
      <c r="G420" s="52">
        <v>15088182.96</v>
      </c>
      <c r="H420" s="59">
        <v>1</v>
      </c>
    </row>
    <row r="421" spans="1:8" s="53" customFormat="1" ht="64.5">
      <c r="A421" s="58" t="s">
        <v>622</v>
      </c>
      <c r="B421" s="46" t="s">
        <v>877</v>
      </c>
      <c r="C421" s="46" t="s">
        <v>935</v>
      </c>
      <c r="D421" s="46" t="s">
        <v>947</v>
      </c>
      <c r="E421" s="46" t="s">
        <v>623</v>
      </c>
      <c r="F421" s="52">
        <v>15088182.96</v>
      </c>
      <c r="G421" s="52">
        <v>15088182.96</v>
      </c>
      <c r="H421" s="59">
        <v>1</v>
      </c>
    </row>
    <row r="422" spans="1:8" s="53" customFormat="1" ht="51.75">
      <c r="A422" s="58" t="s">
        <v>918</v>
      </c>
      <c r="B422" s="46" t="s">
        <v>877</v>
      </c>
      <c r="C422" s="46" t="s">
        <v>935</v>
      </c>
      <c r="D422" s="46" t="s">
        <v>919</v>
      </c>
      <c r="E422" s="46" t="s">
        <v>569</v>
      </c>
      <c r="F422" s="52">
        <v>16689098.45</v>
      </c>
      <c r="G422" s="52">
        <v>16689098.45</v>
      </c>
      <c r="H422" s="59">
        <v>1</v>
      </c>
    </row>
    <row r="423" spans="1:8" s="53" customFormat="1" ht="39">
      <c r="A423" s="58" t="s">
        <v>582</v>
      </c>
      <c r="B423" s="46" t="s">
        <v>877</v>
      </c>
      <c r="C423" s="46" t="s">
        <v>935</v>
      </c>
      <c r="D423" s="46" t="s">
        <v>919</v>
      </c>
      <c r="E423" s="46" t="s">
        <v>583</v>
      </c>
      <c r="F423" s="52">
        <v>162000</v>
      </c>
      <c r="G423" s="52">
        <v>162000</v>
      </c>
      <c r="H423" s="59">
        <v>1</v>
      </c>
    </row>
    <row r="424" spans="1:8" s="53" customFormat="1" ht="64.5">
      <c r="A424" s="58" t="s">
        <v>622</v>
      </c>
      <c r="B424" s="46" t="s">
        <v>877</v>
      </c>
      <c r="C424" s="46" t="s">
        <v>935</v>
      </c>
      <c r="D424" s="46" t="s">
        <v>919</v>
      </c>
      <c r="E424" s="46" t="s">
        <v>623</v>
      </c>
      <c r="F424" s="52">
        <v>12434592.71</v>
      </c>
      <c r="G424" s="52">
        <v>12434592.71</v>
      </c>
      <c r="H424" s="59">
        <v>1</v>
      </c>
    </row>
    <row r="425" spans="1:8" s="53" customFormat="1" ht="25.5">
      <c r="A425" s="58" t="s">
        <v>624</v>
      </c>
      <c r="B425" s="46" t="s">
        <v>877</v>
      </c>
      <c r="C425" s="46" t="s">
        <v>935</v>
      </c>
      <c r="D425" s="46" t="s">
        <v>919</v>
      </c>
      <c r="E425" s="46" t="s">
        <v>625</v>
      </c>
      <c r="F425" s="52">
        <v>4092505.74</v>
      </c>
      <c r="G425" s="52">
        <v>4092505.74</v>
      </c>
      <c r="H425" s="59">
        <v>1</v>
      </c>
    </row>
    <row r="426" spans="1:8" s="53" customFormat="1" ht="181.5">
      <c r="A426" s="58" t="s">
        <v>948</v>
      </c>
      <c r="B426" s="46" t="s">
        <v>877</v>
      </c>
      <c r="C426" s="46" t="s">
        <v>935</v>
      </c>
      <c r="D426" s="46" t="s">
        <v>949</v>
      </c>
      <c r="E426" s="46" t="s">
        <v>569</v>
      </c>
      <c r="F426" s="52">
        <v>142500</v>
      </c>
      <c r="G426" s="52">
        <v>140214.98</v>
      </c>
      <c r="H426" s="59">
        <v>0.984</v>
      </c>
    </row>
    <row r="427" spans="1:8" s="53" customFormat="1" ht="25.5">
      <c r="A427" s="58" t="s">
        <v>624</v>
      </c>
      <c r="B427" s="46" t="s">
        <v>877</v>
      </c>
      <c r="C427" s="46" t="s">
        <v>935</v>
      </c>
      <c r="D427" s="46" t="s">
        <v>949</v>
      </c>
      <c r="E427" s="46" t="s">
        <v>625</v>
      </c>
      <c r="F427" s="52">
        <v>142500</v>
      </c>
      <c r="G427" s="52">
        <v>140214.98</v>
      </c>
      <c r="H427" s="59">
        <v>0.984</v>
      </c>
    </row>
    <row r="428" spans="1:8" s="53" customFormat="1" ht="51.75">
      <c r="A428" s="58" t="s">
        <v>950</v>
      </c>
      <c r="B428" s="46" t="s">
        <v>877</v>
      </c>
      <c r="C428" s="46" t="s">
        <v>935</v>
      </c>
      <c r="D428" s="46" t="s">
        <v>951</v>
      </c>
      <c r="E428" s="46" t="s">
        <v>569</v>
      </c>
      <c r="F428" s="52">
        <v>19000000</v>
      </c>
      <c r="G428" s="52">
        <v>19000000</v>
      </c>
      <c r="H428" s="59">
        <v>1</v>
      </c>
    </row>
    <row r="429" spans="1:8" s="53" customFormat="1" ht="64.5">
      <c r="A429" s="58" t="s">
        <v>622</v>
      </c>
      <c r="B429" s="46" t="s">
        <v>877</v>
      </c>
      <c r="C429" s="46" t="s">
        <v>935</v>
      </c>
      <c r="D429" s="46" t="s">
        <v>951</v>
      </c>
      <c r="E429" s="46" t="s">
        <v>623</v>
      </c>
      <c r="F429" s="52">
        <v>19000000</v>
      </c>
      <c r="G429" s="52">
        <v>19000000</v>
      </c>
      <c r="H429" s="59">
        <v>1</v>
      </c>
    </row>
    <row r="430" spans="1:8" s="53" customFormat="1" ht="90.75">
      <c r="A430" s="58" t="s">
        <v>896</v>
      </c>
      <c r="B430" s="46" t="s">
        <v>877</v>
      </c>
      <c r="C430" s="46" t="s">
        <v>935</v>
      </c>
      <c r="D430" s="46" t="s">
        <v>897</v>
      </c>
      <c r="E430" s="46" t="s">
        <v>569</v>
      </c>
      <c r="F430" s="52">
        <v>254.02</v>
      </c>
      <c r="G430" s="52">
        <v>254.02</v>
      </c>
      <c r="H430" s="59">
        <v>1</v>
      </c>
    </row>
    <row r="431" spans="1:8" s="53" customFormat="1" ht="64.5">
      <c r="A431" s="58" t="s">
        <v>622</v>
      </c>
      <c r="B431" s="46" t="s">
        <v>877</v>
      </c>
      <c r="C431" s="46" t="s">
        <v>935</v>
      </c>
      <c r="D431" s="46" t="s">
        <v>897</v>
      </c>
      <c r="E431" s="46" t="s">
        <v>623</v>
      </c>
      <c r="F431" s="52">
        <v>254.02</v>
      </c>
      <c r="G431" s="52">
        <v>254.02</v>
      </c>
      <c r="H431" s="59">
        <v>1</v>
      </c>
    </row>
    <row r="432" spans="1:8" s="53" customFormat="1" ht="64.5">
      <c r="A432" s="58" t="s">
        <v>952</v>
      </c>
      <c r="B432" s="46" t="s">
        <v>877</v>
      </c>
      <c r="C432" s="46" t="s">
        <v>935</v>
      </c>
      <c r="D432" s="46" t="s">
        <v>953</v>
      </c>
      <c r="E432" s="46" t="s">
        <v>569</v>
      </c>
      <c r="F432" s="52">
        <v>2560000</v>
      </c>
      <c r="G432" s="52">
        <v>2540232.29</v>
      </c>
      <c r="H432" s="59">
        <v>0.9923</v>
      </c>
    </row>
    <row r="433" spans="1:8" s="53" customFormat="1" ht="25.5">
      <c r="A433" s="58" t="s">
        <v>624</v>
      </c>
      <c r="B433" s="46" t="s">
        <v>877</v>
      </c>
      <c r="C433" s="46" t="s">
        <v>935</v>
      </c>
      <c r="D433" s="46" t="s">
        <v>953</v>
      </c>
      <c r="E433" s="46" t="s">
        <v>625</v>
      </c>
      <c r="F433" s="52">
        <v>2560000</v>
      </c>
      <c r="G433" s="52">
        <v>2540232.29</v>
      </c>
      <c r="H433" s="59">
        <v>0.9923</v>
      </c>
    </row>
    <row r="434" spans="1:8" s="53" customFormat="1" ht="39">
      <c r="A434" s="58" t="s">
        <v>954</v>
      </c>
      <c r="B434" s="46" t="s">
        <v>877</v>
      </c>
      <c r="C434" s="46" t="s">
        <v>935</v>
      </c>
      <c r="D434" s="46" t="s">
        <v>955</v>
      </c>
      <c r="E434" s="46" t="s">
        <v>569</v>
      </c>
      <c r="F434" s="52">
        <v>380260.08</v>
      </c>
      <c r="G434" s="52">
        <v>380260.08</v>
      </c>
      <c r="H434" s="59">
        <v>1</v>
      </c>
    </row>
    <row r="435" spans="1:8" s="53" customFormat="1" ht="39">
      <c r="A435" s="58" t="s">
        <v>930</v>
      </c>
      <c r="B435" s="46" t="s">
        <v>877</v>
      </c>
      <c r="C435" s="46" t="s">
        <v>935</v>
      </c>
      <c r="D435" s="46" t="s">
        <v>955</v>
      </c>
      <c r="E435" s="46" t="s">
        <v>931</v>
      </c>
      <c r="F435" s="52">
        <v>380260.08</v>
      </c>
      <c r="G435" s="52">
        <v>380260.08</v>
      </c>
      <c r="H435" s="59">
        <v>1</v>
      </c>
    </row>
    <row r="436" spans="1:8" s="53" customFormat="1" ht="25.5">
      <c r="A436" s="58" t="s">
        <v>956</v>
      </c>
      <c r="B436" s="46" t="s">
        <v>877</v>
      </c>
      <c r="C436" s="46" t="s">
        <v>935</v>
      </c>
      <c r="D436" s="46" t="s">
        <v>957</v>
      </c>
      <c r="E436" s="46" t="s">
        <v>569</v>
      </c>
      <c r="F436" s="52">
        <v>228965.63</v>
      </c>
      <c r="G436" s="52">
        <v>228965.63</v>
      </c>
      <c r="H436" s="59">
        <v>1</v>
      </c>
    </row>
    <row r="437" spans="1:8" s="53" customFormat="1" ht="39">
      <c r="A437" s="58" t="s">
        <v>930</v>
      </c>
      <c r="B437" s="46" t="s">
        <v>877</v>
      </c>
      <c r="C437" s="46" t="s">
        <v>935</v>
      </c>
      <c r="D437" s="46" t="s">
        <v>957</v>
      </c>
      <c r="E437" s="46" t="s">
        <v>931</v>
      </c>
      <c r="F437" s="52">
        <v>228965.63</v>
      </c>
      <c r="G437" s="52">
        <v>228965.63</v>
      </c>
      <c r="H437" s="59">
        <v>1</v>
      </c>
    </row>
    <row r="438" spans="1:8" s="53" customFormat="1" ht="25.5">
      <c r="A438" s="58" t="s">
        <v>958</v>
      </c>
      <c r="B438" s="46" t="s">
        <v>877</v>
      </c>
      <c r="C438" s="46" t="s">
        <v>959</v>
      </c>
      <c r="D438" s="46" t="s">
        <v>568</v>
      </c>
      <c r="E438" s="46" t="s">
        <v>569</v>
      </c>
      <c r="F438" s="52">
        <v>2062891.49</v>
      </c>
      <c r="G438" s="52">
        <v>2062891.49</v>
      </c>
      <c r="H438" s="59">
        <v>1</v>
      </c>
    </row>
    <row r="439" spans="1:8" s="53" customFormat="1" ht="64.5">
      <c r="A439" s="58" t="s">
        <v>960</v>
      </c>
      <c r="B439" s="46" t="s">
        <v>877</v>
      </c>
      <c r="C439" s="46" t="s">
        <v>959</v>
      </c>
      <c r="D439" s="46" t="s">
        <v>961</v>
      </c>
      <c r="E439" s="46" t="s">
        <v>569</v>
      </c>
      <c r="F439" s="52">
        <v>40490</v>
      </c>
      <c r="G439" s="52">
        <v>40490</v>
      </c>
      <c r="H439" s="59">
        <v>1</v>
      </c>
    </row>
    <row r="440" spans="1:8" s="53" customFormat="1" ht="25.5">
      <c r="A440" s="58" t="s">
        <v>624</v>
      </c>
      <c r="B440" s="46" t="s">
        <v>877</v>
      </c>
      <c r="C440" s="46" t="s">
        <v>959</v>
      </c>
      <c r="D440" s="46" t="s">
        <v>961</v>
      </c>
      <c r="E440" s="46" t="s">
        <v>625</v>
      </c>
      <c r="F440" s="52">
        <v>40490</v>
      </c>
      <c r="G440" s="52">
        <v>40490</v>
      </c>
      <c r="H440" s="59">
        <v>1</v>
      </c>
    </row>
    <row r="441" spans="1:8" s="53" customFormat="1" ht="12.75">
      <c r="A441" s="58" t="s">
        <v>962</v>
      </c>
      <c r="B441" s="46" t="s">
        <v>877</v>
      </c>
      <c r="C441" s="46" t="s">
        <v>959</v>
      </c>
      <c r="D441" s="46" t="s">
        <v>963</v>
      </c>
      <c r="E441" s="46" t="s">
        <v>569</v>
      </c>
      <c r="F441" s="52">
        <v>2022401.49</v>
      </c>
      <c r="G441" s="52">
        <v>2022401.49</v>
      </c>
      <c r="H441" s="59">
        <v>1</v>
      </c>
    </row>
    <row r="442" spans="1:8" s="53" customFormat="1" ht="39">
      <c r="A442" s="58" t="s">
        <v>930</v>
      </c>
      <c r="B442" s="46" t="s">
        <v>877</v>
      </c>
      <c r="C442" s="46" t="s">
        <v>959</v>
      </c>
      <c r="D442" s="46" t="s">
        <v>963</v>
      </c>
      <c r="E442" s="46" t="s">
        <v>931</v>
      </c>
      <c r="F442" s="52">
        <v>808732.73</v>
      </c>
      <c r="G442" s="52">
        <v>808732.73</v>
      </c>
      <c r="H442" s="59">
        <v>1</v>
      </c>
    </row>
    <row r="443" spans="1:8" s="53" customFormat="1" ht="64.5">
      <c r="A443" s="58" t="s">
        <v>964</v>
      </c>
      <c r="B443" s="46" t="s">
        <v>877</v>
      </c>
      <c r="C443" s="46" t="s">
        <v>959</v>
      </c>
      <c r="D443" s="46" t="s">
        <v>963</v>
      </c>
      <c r="E443" s="46" t="s">
        <v>965</v>
      </c>
      <c r="F443" s="52">
        <v>1213668.76</v>
      </c>
      <c r="G443" s="52">
        <v>1213668.76</v>
      </c>
      <c r="H443" s="59">
        <v>1</v>
      </c>
    </row>
    <row r="444" spans="1:8" s="53" customFormat="1" ht="12.75">
      <c r="A444" s="58" t="s">
        <v>658</v>
      </c>
      <c r="B444" s="46" t="s">
        <v>877</v>
      </c>
      <c r="C444" s="46" t="s">
        <v>659</v>
      </c>
      <c r="D444" s="46" t="s">
        <v>568</v>
      </c>
      <c r="E444" s="46" t="s">
        <v>569</v>
      </c>
      <c r="F444" s="52">
        <v>64636750.14</v>
      </c>
      <c r="G444" s="52">
        <v>64636750.14</v>
      </c>
      <c r="H444" s="59">
        <v>1</v>
      </c>
    </row>
    <row r="445" spans="1:8" s="53" customFormat="1" ht="12.75">
      <c r="A445" s="58" t="s">
        <v>660</v>
      </c>
      <c r="B445" s="46" t="s">
        <v>877</v>
      </c>
      <c r="C445" s="46" t="s">
        <v>661</v>
      </c>
      <c r="D445" s="46" t="s">
        <v>568</v>
      </c>
      <c r="E445" s="46" t="s">
        <v>569</v>
      </c>
      <c r="F445" s="52">
        <v>64636750.14</v>
      </c>
      <c r="G445" s="52">
        <v>64636750.14</v>
      </c>
      <c r="H445" s="59">
        <v>1</v>
      </c>
    </row>
    <row r="446" spans="1:8" s="53" customFormat="1" ht="78">
      <c r="A446" s="58" t="s">
        <v>966</v>
      </c>
      <c r="B446" s="46" t="s">
        <v>877</v>
      </c>
      <c r="C446" s="46" t="s">
        <v>661</v>
      </c>
      <c r="D446" s="46" t="s">
        <v>967</v>
      </c>
      <c r="E446" s="46" t="s">
        <v>569</v>
      </c>
      <c r="F446" s="52">
        <v>646367.51</v>
      </c>
      <c r="G446" s="52">
        <v>646367.51</v>
      </c>
      <c r="H446" s="59">
        <v>1</v>
      </c>
    </row>
    <row r="447" spans="1:8" s="53" customFormat="1" ht="64.5">
      <c r="A447" s="58" t="s">
        <v>964</v>
      </c>
      <c r="B447" s="46" t="s">
        <v>877</v>
      </c>
      <c r="C447" s="46" t="s">
        <v>661</v>
      </c>
      <c r="D447" s="46" t="s">
        <v>967</v>
      </c>
      <c r="E447" s="46" t="s">
        <v>965</v>
      </c>
      <c r="F447" s="52">
        <v>646367.51</v>
      </c>
      <c r="G447" s="52">
        <v>646367.51</v>
      </c>
      <c r="H447" s="59">
        <v>1</v>
      </c>
    </row>
    <row r="448" spans="1:8" s="53" customFormat="1" ht="64.5">
      <c r="A448" s="58" t="s">
        <v>666</v>
      </c>
      <c r="B448" s="46" t="s">
        <v>877</v>
      </c>
      <c r="C448" s="46" t="s">
        <v>661</v>
      </c>
      <c r="D448" s="46" t="s">
        <v>667</v>
      </c>
      <c r="E448" s="46" t="s">
        <v>569</v>
      </c>
      <c r="F448" s="52">
        <v>63990382.63</v>
      </c>
      <c r="G448" s="52">
        <v>63990382.63</v>
      </c>
      <c r="H448" s="59">
        <v>1</v>
      </c>
    </row>
    <row r="449" spans="1:8" s="53" customFormat="1" ht="64.5">
      <c r="A449" s="58" t="s">
        <v>964</v>
      </c>
      <c r="B449" s="46" t="s">
        <v>877</v>
      </c>
      <c r="C449" s="46" t="s">
        <v>661</v>
      </c>
      <c r="D449" s="46" t="s">
        <v>667</v>
      </c>
      <c r="E449" s="46" t="s">
        <v>965</v>
      </c>
      <c r="F449" s="52">
        <v>63990382.63</v>
      </c>
      <c r="G449" s="52">
        <v>63990382.63</v>
      </c>
      <c r="H449" s="59">
        <v>1</v>
      </c>
    </row>
    <row r="450" spans="1:8" s="53" customFormat="1" ht="12.75">
      <c r="A450" s="58" t="s">
        <v>682</v>
      </c>
      <c r="B450" s="46" t="s">
        <v>877</v>
      </c>
      <c r="C450" s="46" t="s">
        <v>683</v>
      </c>
      <c r="D450" s="46" t="s">
        <v>568</v>
      </c>
      <c r="E450" s="46" t="s">
        <v>569</v>
      </c>
      <c r="F450" s="52">
        <v>13962420.18</v>
      </c>
      <c r="G450" s="52">
        <v>12499988.34</v>
      </c>
      <c r="H450" s="59">
        <v>0.8953</v>
      </c>
    </row>
    <row r="451" spans="1:8" s="53" customFormat="1" ht="12.75">
      <c r="A451" s="58" t="s">
        <v>968</v>
      </c>
      <c r="B451" s="46" t="s">
        <v>877</v>
      </c>
      <c r="C451" s="46" t="s">
        <v>969</v>
      </c>
      <c r="D451" s="46" t="s">
        <v>568</v>
      </c>
      <c r="E451" s="46" t="s">
        <v>569</v>
      </c>
      <c r="F451" s="52">
        <v>11503020.18</v>
      </c>
      <c r="G451" s="52">
        <v>10050455</v>
      </c>
      <c r="H451" s="59">
        <v>0.8737</v>
      </c>
    </row>
    <row r="452" spans="1:8" s="53" customFormat="1" ht="90.75">
      <c r="A452" s="58" t="s">
        <v>970</v>
      </c>
      <c r="B452" s="46" t="s">
        <v>877</v>
      </c>
      <c r="C452" s="46" t="s">
        <v>969</v>
      </c>
      <c r="D452" s="46" t="s">
        <v>971</v>
      </c>
      <c r="E452" s="46" t="s">
        <v>569</v>
      </c>
      <c r="F452" s="52">
        <v>130453</v>
      </c>
      <c r="G452" s="52">
        <v>130453</v>
      </c>
      <c r="H452" s="59">
        <v>1</v>
      </c>
    </row>
    <row r="453" spans="1:8" s="53" customFormat="1" ht="25.5">
      <c r="A453" s="58" t="s">
        <v>972</v>
      </c>
      <c r="B453" s="46" t="s">
        <v>877</v>
      </c>
      <c r="C453" s="46" t="s">
        <v>969</v>
      </c>
      <c r="D453" s="46" t="s">
        <v>971</v>
      </c>
      <c r="E453" s="46" t="s">
        <v>973</v>
      </c>
      <c r="F453" s="52">
        <v>130453</v>
      </c>
      <c r="G453" s="52">
        <v>130453</v>
      </c>
      <c r="H453" s="59">
        <v>1</v>
      </c>
    </row>
    <row r="454" spans="1:8" s="53" customFormat="1" ht="195">
      <c r="A454" s="58" t="s">
        <v>974</v>
      </c>
      <c r="B454" s="46" t="s">
        <v>877</v>
      </c>
      <c r="C454" s="46" t="s">
        <v>969</v>
      </c>
      <c r="D454" s="46" t="s">
        <v>975</v>
      </c>
      <c r="E454" s="46" t="s">
        <v>569</v>
      </c>
      <c r="F454" s="52">
        <v>2626638.18</v>
      </c>
      <c r="G454" s="52">
        <v>1174073</v>
      </c>
      <c r="H454" s="59">
        <v>0.447</v>
      </c>
    </row>
    <row r="455" spans="1:8" s="53" customFormat="1" ht="25.5">
      <c r="A455" s="58" t="s">
        <v>972</v>
      </c>
      <c r="B455" s="46" t="s">
        <v>877</v>
      </c>
      <c r="C455" s="46" t="s">
        <v>969</v>
      </c>
      <c r="D455" s="46" t="s">
        <v>975</v>
      </c>
      <c r="E455" s="46" t="s">
        <v>973</v>
      </c>
      <c r="F455" s="52">
        <v>2626638.18</v>
      </c>
      <c r="G455" s="52">
        <v>1174073</v>
      </c>
      <c r="H455" s="59">
        <v>0.447</v>
      </c>
    </row>
    <row r="456" spans="1:8" s="53" customFormat="1" ht="90.75">
      <c r="A456" s="58" t="s">
        <v>976</v>
      </c>
      <c r="B456" s="46" t="s">
        <v>877</v>
      </c>
      <c r="C456" s="46" t="s">
        <v>969</v>
      </c>
      <c r="D456" s="46" t="s">
        <v>977</v>
      </c>
      <c r="E456" s="46" t="s">
        <v>569</v>
      </c>
      <c r="F456" s="52">
        <v>2998836</v>
      </c>
      <c r="G456" s="52">
        <v>2998836</v>
      </c>
      <c r="H456" s="59">
        <v>1</v>
      </c>
    </row>
    <row r="457" spans="1:8" s="53" customFormat="1" ht="25.5">
      <c r="A457" s="58" t="s">
        <v>972</v>
      </c>
      <c r="B457" s="46" t="s">
        <v>877</v>
      </c>
      <c r="C457" s="46" t="s">
        <v>969</v>
      </c>
      <c r="D457" s="46" t="s">
        <v>977</v>
      </c>
      <c r="E457" s="46" t="s">
        <v>973</v>
      </c>
      <c r="F457" s="52">
        <v>2998836</v>
      </c>
      <c r="G457" s="52">
        <v>2998836</v>
      </c>
      <c r="H457" s="59">
        <v>1</v>
      </c>
    </row>
    <row r="458" spans="1:8" s="53" customFormat="1" ht="78">
      <c r="A458" s="58" t="s">
        <v>978</v>
      </c>
      <c r="B458" s="46" t="s">
        <v>877</v>
      </c>
      <c r="C458" s="46" t="s">
        <v>969</v>
      </c>
      <c r="D458" s="46" t="s">
        <v>979</v>
      </c>
      <c r="E458" s="46" t="s">
        <v>569</v>
      </c>
      <c r="F458" s="52">
        <v>1815996.25</v>
      </c>
      <c r="G458" s="52">
        <v>1815996.25</v>
      </c>
      <c r="H458" s="59">
        <v>1</v>
      </c>
    </row>
    <row r="459" spans="1:8" s="53" customFormat="1" ht="25.5">
      <c r="A459" s="58" t="s">
        <v>972</v>
      </c>
      <c r="B459" s="46" t="s">
        <v>877</v>
      </c>
      <c r="C459" s="46" t="s">
        <v>969</v>
      </c>
      <c r="D459" s="46" t="s">
        <v>979</v>
      </c>
      <c r="E459" s="46" t="s">
        <v>973</v>
      </c>
      <c r="F459" s="52">
        <v>1815996.25</v>
      </c>
      <c r="G459" s="52">
        <v>1815996.25</v>
      </c>
      <c r="H459" s="59">
        <v>1</v>
      </c>
    </row>
    <row r="460" spans="1:8" s="53" customFormat="1" ht="90.75">
      <c r="A460" s="58" t="s">
        <v>980</v>
      </c>
      <c r="B460" s="46" t="s">
        <v>877</v>
      </c>
      <c r="C460" s="46" t="s">
        <v>969</v>
      </c>
      <c r="D460" s="46" t="s">
        <v>981</v>
      </c>
      <c r="E460" s="46" t="s">
        <v>569</v>
      </c>
      <c r="F460" s="52">
        <v>3931096.75</v>
      </c>
      <c r="G460" s="52">
        <v>3931096.75</v>
      </c>
      <c r="H460" s="59">
        <v>1</v>
      </c>
    </row>
    <row r="461" spans="1:8" s="53" customFormat="1" ht="25.5">
      <c r="A461" s="58" t="s">
        <v>972</v>
      </c>
      <c r="B461" s="46" t="s">
        <v>877</v>
      </c>
      <c r="C461" s="46" t="s">
        <v>969</v>
      </c>
      <c r="D461" s="46" t="s">
        <v>981</v>
      </c>
      <c r="E461" s="46" t="s">
        <v>973</v>
      </c>
      <c r="F461" s="52">
        <v>3931096.75</v>
      </c>
      <c r="G461" s="52">
        <v>3931096.75</v>
      </c>
      <c r="H461" s="59">
        <v>1</v>
      </c>
    </row>
    <row r="462" spans="1:8" s="53" customFormat="1" ht="12.75">
      <c r="A462" s="58" t="s">
        <v>872</v>
      </c>
      <c r="B462" s="46" t="s">
        <v>877</v>
      </c>
      <c r="C462" s="46" t="s">
        <v>873</v>
      </c>
      <c r="D462" s="46" t="s">
        <v>568</v>
      </c>
      <c r="E462" s="46" t="s">
        <v>569</v>
      </c>
      <c r="F462" s="52">
        <v>2459400</v>
      </c>
      <c r="G462" s="52">
        <v>2449533.34</v>
      </c>
      <c r="H462" s="59">
        <v>0.996</v>
      </c>
    </row>
    <row r="463" spans="1:8" s="53" customFormat="1" ht="220.5">
      <c r="A463" s="58" t="s">
        <v>982</v>
      </c>
      <c r="B463" s="46" t="s">
        <v>877</v>
      </c>
      <c r="C463" s="46" t="s">
        <v>873</v>
      </c>
      <c r="D463" s="46" t="s">
        <v>983</v>
      </c>
      <c r="E463" s="46" t="s">
        <v>569</v>
      </c>
      <c r="F463" s="52">
        <v>2267200</v>
      </c>
      <c r="G463" s="52">
        <v>2257333.34</v>
      </c>
      <c r="H463" s="59">
        <v>0.9956</v>
      </c>
    </row>
    <row r="464" spans="1:8" s="53" customFormat="1" ht="39">
      <c r="A464" s="58" t="s">
        <v>930</v>
      </c>
      <c r="B464" s="46" t="s">
        <v>877</v>
      </c>
      <c r="C464" s="46" t="s">
        <v>873</v>
      </c>
      <c r="D464" s="46" t="s">
        <v>983</v>
      </c>
      <c r="E464" s="46" t="s">
        <v>931</v>
      </c>
      <c r="F464" s="52">
        <v>2267200</v>
      </c>
      <c r="G464" s="52">
        <v>2257333.34</v>
      </c>
      <c r="H464" s="59">
        <v>0.9956</v>
      </c>
    </row>
    <row r="465" spans="1:8" s="53" customFormat="1" ht="181.5">
      <c r="A465" s="58" t="s">
        <v>984</v>
      </c>
      <c r="B465" s="46" t="s">
        <v>877</v>
      </c>
      <c r="C465" s="46" t="s">
        <v>873</v>
      </c>
      <c r="D465" s="46" t="s">
        <v>985</v>
      </c>
      <c r="E465" s="46" t="s">
        <v>569</v>
      </c>
      <c r="F465" s="52">
        <v>192200</v>
      </c>
      <c r="G465" s="52">
        <v>192200</v>
      </c>
      <c r="H465" s="59">
        <v>1</v>
      </c>
    </row>
    <row r="466" spans="1:8" s="53" customFormat="1" ht="25.5">
      <c r="A466" s="58" t="s">
        <v>624</v>
      </c>
      <c r="B466" s="46" t="s">
        <v>877</v>
      </c>
      <c r="C466" s="46" t="s">
        <v>873</v>
      </c>
      <c r="D466" s="46" t="s">
        <v>985</v>
      </c>
      <c r="E466" s="46" t="s">
        <v>625</v>
      </c>
      <c r="F466" s="52">
        <v>192200</v>
      </c>
      <c r="G466" s="52">
        <v>192200</v>
      </c>
      <c r="H466" s="59">
        <v>1</v>
      </c>
    </row>
    <row r="467" spans="1:8" s="53" customFormat="1" ht="25.5">
      <c r="A467" s="58" t="s">
        <v>690</v>
      </c>
      <c r="B467" s="46" t="s">
        <v>877</v>
      </c>
      <c r="C467" s="46" t="s">
        <v>691</v>
      </c>
      <c r="D467" s="46" t="s">
        <v>568</v>
      </c>
      <c r="E467" s="46" t="s">
        <v>569</v>
      </c>
      <c r="F467" s="52">
        <v>3870789.81</v>
      </c>
      <c r="G467" s="52">
        <v>3870789.81</v>
      </c>
      <c r="H467" s="59">
        <v>1</v>
      </c>
    </row>
    <row r="468" spans="1:8" s="53" customFormat="1" ht="12.75">
      <c r="A468" s="58" t="s">
        <v>986</v>
      </c>
      <c r="B468" s="46" t="s">
        <v>877</v>
      </c>
      <c r="C468" s="46" t="s">
        <v>987</v>
      </c>
      <c r="D468" s="46" t="s">
        <v>568</v>
      </c>
      <c r="E468" s="46" t="s">
        <v>569</v>
      </c>
      <c r="F468" s="52">
        <v>1375450.06</v>
      </c>
      <c r="G468" s="52">
        <v>1375450.06</v>
      </c>
      <c r="H468" s="59">
        <v>1</v>
      </c>
    </row>
    <row r="469" spans="1:8" s="53" customFormat="1" ht="90.75">
      <c r="A469" s="58" t="s">
        <v>988</v>
      </c>
      <c r="B469" s="46" t="s">
        <v>877</v>
      </c>
      <c r="C469" s="46" t="s">
        <v>987</v>
      </c>
      <c r="D469" s="46" t="s">
        <v>989</v>
      </c>
      <c r="E469" s="46" t="s">
        <v>569</v>
      </c>
      <c r="F469" s="52">
        <v>399000</v>
      </c>
      <c r="G469" s="52">
        <v>399000</v>
      </c>
      <c r="H469" s="59">
        <v>1</v>
      </c>
    </row>
    <row r="470" spans="1:8" s="53" customFormat="1" ht="64.5">
      <c r="A470" s="58" t="s">
        <v>964</v>
      </c>
      <c r="B470" s="46" t="s">
        <v>877</v>
      </c>
      <c r="C470" s="46" t="s">
        <v>987</v>
      </c>
      <c r="D470" s="46" t="s">
        <v>989</v>
      </c>
      <c r="E470" s="46" t="s">
        <v>965</v>
      </c>
      <c r="F470" s="52">
        <v>399000</v>
      </c>
      <c r="G470" s="52">
        <v>399000</v>
      </c>
      <c r="H470" s="59">
        <v>1</v>
      </c>
    </row>
    <row r="471" spans="1:8" s="53" customFormat="1" ht="103.5">
      <c r="A471" s="58" t="s">
        <v>990</v>
      </c>
      <c r="B471" s="46" t="s">
        <v>877</v>
      </c>
      <c r="C471" s="46" t="s">
        <v>987</v>
      </c>
      <c r="D471" s="46" t="s">
        <v>991</v>
      </c>
      <c r="E471" s="46" t="s">
        <v>569</v>
      </c>
      <c r="F471" s="52">
        <v>976450.06</v>
      </c>
      <c r="G471" s="52">
        <v>976450.06</v>
      </c>
      <c r="H471" s="59">
        <v>1</v>
      </c>
    </row>
    <row r="472" spans="1:8" s="53" customFormat="1" ht="64.5">
      <c r="A472" s="58" t="s">
        <v>964</v>
      </c>
      <c r="B472" s="46" t="s">
        <v>877</v>
      </c>
      <c r="C472" s="46" t="s">
        <v>987</v>
      </c>
      <c r="D472" s="46" t="s">
        <v>991</v>
      </c>
      <c r="E472" s="46" t="s">
        <v>965</v>
      </c>
      <c r="F472" s="52">
        <v>976450.06</v>
      </c>
      <c r="G472" s="52">
        <v>976450.06</v>
      </c>
      <c r="H472" s="59">
        <v>1</v>
      </c>
    </row>
    <row r="473" spans="1:8" s="53" customFormat="1" ht="25.5">
      <c r="A473" s="58" t="s">
        <v>992</v>
      </c>
      <c r="B473" s="46" t="s">
        <v>877</v>
      </c>
      <c r="C473" s="46" t="s">
        <v>993</v>
      </c>
      <c r="D473" s="46" t="s">
        <v>568</v>
      </c>
      <c r="E473" s="46" t="s">
        <v>569</v>
      </c>
      <c r="F473" s="52">
        <v>2495339.75</v>
      </c>
      <c r="G473" s="52">
        <v>2495339.75</v>
      </c>
      <c r="H473" s="59">
        <v>1</v>
      </c>
    </row>
    <row r="474" spans="1:8" s="53" customFormat="1" ht="78">
      <c r="A474" s="58" t="s">
        <v>994</v>
      </c>
      <c r="B474" s="46" t="s">
        <v>877</v>
      </c>
      <c r="C474" s="46" t="s">
        <v>993</v>
      </c>
      <c r="D474" s="46" t="s">
        <v>995</v>
      </c>
      <c r="E474" s="46" t="s">
        <v>569</v>
      </c>
      <c r="F474" s="52">
        <v>367000</v>
      </c>
      <c r="G474" s="52">
        <v>367000</v>
      </c>
      <c r="H474" s="59">
        <v>1</v>
      </c>
    </row>
    <row r="475" spans="1:8" s="53" customFormat="1" ht="64.5">
      <c r="A475" s="58" t="s">
        <v>964</v>
      </c>
      <c r="B475" s="46" t="s">
        <v>877</v>
      </c>
      <c r="C475" s="46" t="s">
        <v>993</v>
      </c>
      <c r="D475" s="46" t="s">
        <v>995</v>
      </c>
      <c r="E475" s="46" t="s">
        <v>965</v>
      </c>
      <c r="F475" s="52">
        <v>367000</v>
      </c>
      <c r="G475" s="52">
        <v>367000</v>
      </c>
      <c r="H475" s="59">
        <v>1</v>
      </c>
    </row>
    <row r="476" spans="1:8" s="53" customFormat="1" ht="90.75">
      <c r="A476" s="58" t="s">
        <v>996</v>
      </c>
      <c r="B476" s="46" t="s">
        <v>877</v>
      </c>
      <c r="C476" s="46" t="s">
        <v>993</v>
      </c>
      <c r="D476" s="46" t="s">
        <v>997</v>
      </c>
      <c r="E476" s="46" t="s">
        <v>569</v>
      </c>
      <c r="F476" s="52">
        <v>2128339.75</v>
      </c>
      <c r="G476" s="52">
        <v>2128339.75</v>
      </c>
      <c r="H476" s="59">
        <v>1</v>
      </c>
    </row>
    <row r="477" spans="1:8" s="53" customFormat="1" ht="25.5">
      <c r="A477" s="58" t="s">
        <v>624</v>
      </c>
      <c r="B477" s="46" t="s">
        <v>877</v>
      </c>
      <c r="C477" s="46" t="s">
        <v>993</v>
      </c>
      <c r="D477" s="46" t="s">
        <v>997</v>
      </c>
      <c r="E477" s="46" t="s">
        <v>625</v>
      </c>
      <c r="F477" s="52">
        <v>2128339.75</v>
      </c>
      <c r="G477" s="52">
        <v>2128339.75</v>
      </c>
      <c r="H477" s="59">
        <v>1</v>
      </c>
    </row>
    <row r="478" spans="1:8" ht="13.5" thickBot="1">
      <c r="A478" s="65" t="s">
        <v>1045</v>
      </c>
      <c r="B478" s="60"/>
      <c r="C478" s="60"/>
      <c r="D478" s="60"/>
      <c r="E478" s="60"/>
      <c r="F478" s="61">
        <v>858354307.64</v>
      </c>
      <c r="G478" s="61">
        <v>852057062.03</v>
      </c>
      <c r="H478" s="62">
        <v>0.9927</v>
      </c>
    </row>
  </sheetData>
  <sheetProtection/>
  <mergeCells count="2">
    <mergeCell ref="A2:H2"/>
    <mergeCell ref="F1:H1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">
      <selection activeCell="B1" sqref="B1:E1"/>
    </sheetView>
  </sheetViews>
  <sheetFormatPr defaultColWidth="9.00390625" defaultRowHeight="12.75"/>
  <cols>
    <col min="1" max="1" width="41.125" style="75" customWidth="1"/>
    <col min="2" max="2" width="7.875" style="75" customWidth="1"/>
    <col min="3" max="4" width="14.75390625" style="75" customWidth="1"/>
    <col min="5" max="5" width="9.125" style="75" customWidth="1"/>
  </cols>
  <sheetData>
    <row r="1" spans="1:5" ht="67.5" customHeight="1">
      <c r="A1" s="63"/>
      <c r="B1" s="230" t="s">
        <v>1178</v>
      </c>
      <c r="C1" s="231"/>
      <c r="D1" s="231"/>
      <c r="E1" s="231"/>
    </row>
    <row r="2" spans="1:5" ht="31.5" customHeight="1">
      <c r="A2" s="232" t="s">
        <v>1070</v>
      </c>
      <c r="B2" s="232"/>
      <c r="C2" s="233"/>
      <c r="D2" s="233"/>
      <c r="E2" s="233"/>
    </row>
    <row r="3" spans="1:5" ht="18" customHeight="1" thickBot="1">
      <c r="A3" s="64"/>
      <c r="B3" s="64"/>
      <c r="C3" s="64"/>
      <c r="D3" s="11" t="s">
        <v>265</v>
      </c>
      <c r="E3" s="64"/>
    </row>
    <row r="4" spans="1:5" ht="12.75" customHeight="1">
      <c r="A4" s="228" t="s">
        <v>0</v>
      </c>
      <c r="B4" s="224" t="s">
        <v>562</v>
      </c>
      <c r="C4" s="224" t="s">
        <v>563</v>
      </c>
      <c r="D4" s="224" t="s">
        <v>564</v>
      </c>
      <c r="E4" s="226" t="s">
        <v>267</v>
      </c>
    </row>
    <row r="5" spans="1:5" ht="12">
      <c r="A5" s="229"/>
      <c r="B5" s="225"/>
      <c r="C5" s="225"/>
      <c r="D5" s="225"/>
      <c r="E5" s="227"/>
    </row>
    <row r="6" spans="1:5" s="55" customFormat="1" ht="12.75">
      <c r="A6" s="66" t="s">
        <v>1005</v>
      </c>
      <c r="B6" s="67" t="s">
        <v>571</v>
      </c>
      <c r="C6" s="68">
        <v>88615216.63</v>
      </c>
      <c r="D6" s="68">
        <v>88609916.63</v>
      </c>
      <c r="E6" s="69">
        <v>0.9999</v>
      </c>
    </row>
    <row r="7" spans="1:5" s="53" customFormat="1" ht="39">
      <c r="A7" s="70" t="s">
        <v>1006</v>
      </c>
      <c r="B7" s="71" t="s">
        <v>711</v>
      </c>
      <c r="C7" s="72">
        <v>1266218.22</v>
      </c>
      <c r="D7" s="72">
        <v>1266218.22</v>
      </c>
      <c r="E7" s="73">
        <v>1</v>
      </c>
    </row>
    <row r="8" spans="1:5" s="53" customFormat="1" ht="51.75">
      <c r="A8" s="70" t="s">
        <v>1007</v>
      </c>
      <c r="B8" s="71" t="s">
        <v>715</v>
      </c>
      <c r="C8" s="72">
        <v>6876781.78</v>
      </c>
      <c r="D8" s="72">
        <v>6876781.78</v>
      </c>
      <c r="E8" s="73">
        <v>1</v>
      </c>
    </row>
    <row r="9" spans="1:5" s="53" customFormat="1" ht="51.75">
      <c r="A9" s="70" t="s">
        <v>1008</v>
      </c>
      <c r="B9" s="71" t="s">
        <v>573</v>
      </c>
      <c r="C9" s="72">
        <v>40499289.72</v>
      </c>
      <c r="D9" s="72">
        <v>40499289.72</v>
      </c>
      <c r="E9" s="73">
        <v>1</v>
      </c>
    </row>
    <row r="10" spans="1:5" s="53" customFormat="1" ht="12.75">
      <c r="A10" s="70" t="s">
        <v>1009</v>
      </c>
      <c r="B10" s="71" t="s">
        <v>589</v>
      </c>
      <c r="C10" s="72">
        <v>5900</v>
      </c>
      <c r="D10" s="72">
        <v>600</v>
      </c>
      <c r="E10" s="73">
        <v>0.1017</v>
      </c>
    </row>
    <row r="11" spans="1:5" s="53" customFormat="1" ht="39.75" customHeight="1">
      <c r="A11" s="70" t="s">
        <v>1010</v>
      </c>
      <c r="B11" s="71" t="s">
        <v>725</v>
      </c>
      <c r="C11" s="72">
        <v>8286410.28</v>
      </c>
      <c r="D11" s="72">
        <v>8286410.28</v>
      </c>
      <c r="E11" s="73">
        <v>1</v>
      </c>
    </row>
    <row r="12" spans="1:5" s="53" customFormat="1" ht="12.75">
      <c r="A12" s="70" t="s">
        <v>1011</v>
      </c>
      <c r="B12" s="71" t="s">
        <v>593</v>
      </c>
      <c r="C12" s="72">
        <v>31680616.63</v>
      </c>
      <c r="D12" s="72">
        <v>31680616.63</v>
      </c>
      <c r="E12" s="73">
        <v>1</v>
      </c>
    </row>
    <row r="13" spans="1:5" s="55" customFormat="1" ht="25.5">
      <c r="A13" s="66" t="s">
        <v>1012</v>
      </c>
      <c r="B13" s="67" t="s">
        <v>639</v>
      </c>
      <c r="C13" s="68">
        <v>10600209</v>
      </c>
      <c r="D13" s="68">
        <v>10600209</v>
      </c>
      <c r="E13" s="69">
        <v>1</v>
      </c>
    </row>
    <row r="14" spans="1:5" s="53" customFormat="1" ht="36.75" customHeight="1">
      <c r="A14" s="70" t="s">
        <v>1013</v>
      </c>
      <c r="B14" s="71" t="s">
        <v>641</v>
      </c>
      <c r="C14" s="72">
        <v>10600209</v>
      </c>
      <c r="D14" s="72">
        <v>10600209</v>
      </c>
      <c r="E14" s="73">
        <v>1</v>
      </c>
    </row>
    <row r="15" spans="1:5" s="55" customFormat="1" ht="12.75">
      <c r="A15" s="66" t="s">
        <v>1014</v>
      </c>
      <c r="B15" s="67" t="s">
        <v>651</v>
      </c>
      <c r="C15" s="68">
        <v>45214718.73</v>
      </c>
      <c r="D15" s="68">
        <v>43310717.63</v>
      </c>
      <c r="E15" s="69">
        <v>0.9579</v>
      </c>
    </row>
    <row r="16" spans="1:5" s="53" customFormat="1" ht="12.75">
      <c r="A16" s="70" t="s">
        <v>1015</v>
      </c>
      <c r="B16" s="71" t="s">
        <v>885</v>
      </c>
      <c r="C16" s="72">
        <v>62100</v>
      </c>
      <c r="D16" s="72">
        <v>62100</v>
      </c>
      <c r="E16" s="73">
        <v>1</v>
      </c>
    </row>
    <row r="17" spans="1:5" s="53" customFormat="1" ht="12.75">
      <c r="A17" s="70" t="s">
        <v>1016</v>
      </c>
      <c r="B17" s="71" t="s">
        <v>889</v>
      </c>
      <c r="C17" s="72">
        <v>20000</v>
      </c>
      <c r="D17" s="72">
        <v>20000</v>
      </c>
      <c r="E17" s="73">
        <v>1</v>
      </c>
    </row>
    <row r="18" spans="1:5" s="53" customFormat="1" ht="12.75">
      <c r="A18" s="70" t="s">
        <v>1017</v>
      </c>
      <c r="B18" s="71" t="s">
        <v>893</v>
      </c>
      <c r="C18" s="72">
        <v>43984550.87</v>
      </c>
      <c r="D18" s="72">
        <v>42080549.77</v>
      </c>
      <c r="E18" s="73">
        <v>0.9567</v>
      </c>
    </row>
    <row r="19" spans="1:5" s="53" customFormat="1" ht="25.5">
      <c r="A19" s="70" t="s">
        <v>1018</v>
      </c>
      <c r="B19" s="71" t="s">
        <v>653</v>
      </c>
      <c r="C19" s="72">
        <v>1148067.86</v>
      </c>
      <c r="D19" s="72">
        <v>1148067.86</v>
      </c>
      <c r="E19" s="73">
        <v>1</v>
      </c>
    </row>
    <row r="20" spans="1:5" s="55" customFormat="1" ht="25.5">
      <c r="A20" s="66" t="s">
        <v>1019</v>
      </c>
      <c r="B20" s="67" t="s">
        <v>905</v>
      </c>
      <c r="C20" s="68">
        <v>130445232.81</v>
      </c>
      <c r="D20" s="68">
        <v>130423180.08</v>
      </c>
      <c r="E20" s="69">
        <v>0.9998</v>
      </c>
    </row>
    <row r="21" spans="1:5" s="53" customFormat="1" ht="12.75">
      <c r="A21" s="70" t="s">
        <v>1020</v>
      </c>
      <c r="B21" s="71" t="s">
        <v>907</v>
      </c>
      <c r="C21" s="72">
        <v>12652802.08</v>
      </c>
      <c r="D21" s="72">
        <v>12652802.08</v>
      </c>
      <c r="E21" s="73">
        <v>1</v>
      </c>
    </row>
    <row r="22" spans="1:5" s="53" customFormat="1" ht="12.75">
      <c r="A22" s="70" t="s">
        <v>1021</v>
      </c>
      <c r="B22" s="71" t="s">
        <v>915</v>
      </c>
      <c r="C22" s="72">
        <v>56399300.43</v>
      </c>
      <c r="D22" s="72">
        <v>56399300.43</v>
      </c>
      <c r="E22" s="73">
        <v>1</v>
      </c>
    </row>
    <row r="23" spans="1:5" s="53" customFormat="1" ht="12.75">
      <c r="A23" s="70" t="s">
        <v>1022</v>
      </c>
      <c r="B23" s="71" t="s">
        <v>935</v>
      </c>
      <c r="C23" s="72">
        <v>59330238.81</v>
      </c>
      <c r="D23" s="72">
        <v>59308186.08</v>
      </c>
      <c r="E23" s="73">
        <v>0.9996</v>
      </c>
    </row>
    <row r="24" spans="1:5" s="53" customFormat="1" ht="25.5">
      <c r="A24" s="70" t="s">
        <v>1023</v>
      </c>
      <c r="B24" s="71" t="s">
        <v>959</v>
      </c>
      <c r="C24" s="72">
        <v>2062891.49</v>
      </c>
      <c r="D24" s="72">
        <v>2062891.49</v>
      </c>
      <c r="E24" s="73">
        <v>1</v>
      </c>
    </row>
    <row r="25" spans="1:5" s="55" customFormat="1" ht="12.75">
      <c r="A25" s="66" t="s">
        <v>1024</v>
      </c>
      <c r="B25" s="67" t="s">
        <v>659</v>
      </c>
      <c r="C25" s="68">
        <v>504595123.19</v>
      </c>
      <c r="D25" s="68">
        <v>503355006.72</v>
      </c>
      <c r="E25" s="69">
        <v>0.9975</v>
      </c>
    </row>
    <row r="26" spans="1:5" s="53" customFormat="1" ht="12.75">
      <c r="A26" s="70" t="s">
        <v>1025</v>
      </c>
      <c r="B26" s="71" t="s">
        <v>661</v>
      </c>
      <c r="C26" s="72">
        <v>279794782.09</v>
      </c>
      <c r="D26" s="72">
        <v>279794782.09</v>
      </c>
      <c r="E26" s="73">
        <v>1</v>
      </c>
    </row>
    <row r="27" spans="1:5" s="53" customFormat="1" ht="12.75">
      <c r="A27" s="70" t="s">
        <v>1026</v>
      </c>
      <c r="B27" s="71" t="s">
        <v>737</v>
      </c>
      <c r="C27" s="72">
        <v>211491959.1</v>
      </c>
      <c r="D27" s="72">
        <v>210251842.63</v>
      </c>
      <c r="E27" s="73">
        <v>0.9941</v>
      </c>
    </row>
    <row r="28" spans="1:5" s="53" customFormat="1" ht="25.5">
      <c r="A28" s="70" t="s">
        <v>1027</v>
      </c>
      <c r="B28" s="71" t="s">
        <v>669</v>
      </c>
      <c r="C28" s="72">
        <v>372420</v>
      </c>
      <c r="D28" s="72">
        <v>372420</v>
      </c>
      <c r="E28" s="73">
        <v>1</v>
      </c>
    </row>
    <row r="29" spans="1:5" s="53" customFormat="1" ht="12.75">
      <c r="A29" s="70" t="s">
        <v>1028</v>
      </c>
      <c r="B29" s="71" t="s">
        <v>675</v>
      </c>
      <c r="C29" s="72">
        <v>4382820</v>
      </c>
      <c r="D29" s="72">
        <v>4382820</v>
      </c>
      <c r="E29" s="73">
        <v>1</v>
      </c>
    </row>
    <row r="30" spans="1:5" s="53" customFormat="1" ht="12.75">
      <c r="A30" s="70" t="s">
        <v>1029</v>
      </c>
      <c r="B30" s="71" t="s">
        <v>865</v>
      </c>
      <c r="C30" s="72">
        <v>8553142</v>
      </c>
      <c r="D30" s="72">
        <v>8553142</v>
      </c>
      <c r="E30" s="73">
        <v>1</v>
      </c>
    </row>
    <row r="31" spans="1:5" s="55" customFormat="1" ht="12.75">
      <c r="A31" s="66" t="s">
        <v>1030</v>
      </c>
      <c r="B31" s="67" t="s">
        <v>747</v>
      </c>
      <c r="C31" s="68">
        <v>36524400</v>
      </c>
      <c r="D31" s="68">
        <v>36524400</v>
      </c>
      <c r="E31" s="69">
        <v>1</v>
      </c>
    </row>
    <row r="32" spans="1:5" s="53" customFormat="1" ht="12.75">
      <c r="A32" s="70" t="s">
        <v>1031</v>
      </c>
      <c r="B32" s="71" t="s">
        <v>749</v>
      </c>
      <c r="C32" s="72">
        <v>35114800</v>
      </c>
      <c r="D32" s="72">
        <v>35114800</v>
      </c>
      <c r="E32" s="73">
        <v>1</v>
      </c>
    </row>
    <row r="33" spans="1:5" s="53" customFormat="1" ht="25.5">
      <c r="A33" s="70" t="s">
        <v>1032</v>
      </c>
      <c r="B33" s="71" t="s">
        <v>783</v>
      </c>
      <c r="C33" s="72">
        <v>1409600</v>
      </c>
      <c r="D33" s="72">
        <v>1409600</v>
      </c>
      <c r="E33" s="73">
        <v>1</v>
      </c>
    </row>
    <row r="34" spans="1:5" s="55" customFormat="1" ht="12.75">
      <c r="A34" s="66" t="s">
        <v>1033</v>
      </c>
      <c r="B34" s="67" t="s">
        <v>683</v>
      </c>
      <c r="C34" s="68">
        <v>23950594.17</v>
      </c>
      <c r="D34" s="68">
        <v>20824818.86</v>
      </c>
      <c r="E34" s="69">
        <v>0.8695</v>
      </c>
    </row>
    <row r="35" spans="1:5" s="53" customFormat="1" ht="12.75">
      <c r="A35" s="70" t="s">
        <v>1034</v>
      </c>
      <c r="B35" s="71" t="s">
        <v>685</v>
      </c>
      <c r="C35" s="72">
        <v>1227973.99</v>
      </c>
      <c r="D35" s="72">
        <v>1227973.99</v>
      </c>
      <c r="E35" s="73">
        <v>1</v>
      </c>
    </row>
    <row r="36" spans="1:5" s="53" customFormat="1" ht="12.75">
      <c r="A36" s="70" t="s">
        <v>1035</v>
      </c>
      <c r="B36" s="71" t="s">
        <v>969</v>
      </c>
      <c r="C36" s="72">
        <v>11503020.18</v>
      </c>
      <c r="D36" s="72">
        <v>10050455</v>
      </c>
      <c r="E36" s="73">
        <v>0.8737</v>
      </c>
    </row>
    <row r="37" spans="1:5" s="53" customFormat="1" ht="12.75">
      <c r="A37" s="70" t="s">
        <v>1036</v>
      </c>
      <c r="B37" s="71" t="s">
        <v>873</v>
      </c>
      <c r="C37" s="72">
        <v>11219600</v>
      </c>
      <c r="D37" s="72">
        <v>9546389.87</v>
      </c>
      <c r="E37" s="73">
        <v>0.8509</v>
      </c>
    </row>
    <row r="38" spans="1:5" s="55" customFormat="1" ht="25.5">
      <c r="A38" s="66" t="s">
        <v>1037</v>
      </c>
      <c r="B38" s="67" t="s">
        <v>691</v>
      </c>
      <c r="C38" s="68">
        <v>16871789.81</v>
      </c>
      <c r="D38" s="68">
        <v>16871789.81</v>
      </c>
      <c r="E38" s="69">
        <v>1</v>
      </c>
    </row>
    <row r="39" spans="1:5" s="53" customFormat="1" ht="12.75">
      <c r="A39" s="70" t="s">
        <v>1038</v>
      </c>
      <c r="B39" s="71" t="s">
        <v>987</v>
      </c>
      <c r="C39" s="72">
        <v>1375450.06</v>
      </c>
      <c r="D39" s="72">
        <v>1375450.06</v>
      </c>
      <c r="E39" s="73">
        <v>1</v>
      </c>
    </row>
    <row r="40" spans="1:5" s="53" customFormat="1" ht="39">
      <c r="A40" s="70" t="s">
        <v>1039</v>
      </c>
      <c r="B40" s="71" t="s">
        <v>693</v>
      </c>
      <c r="C40" s="72">
        <v>13001000</v>
      </c>
      <c r="D40" s="72">
        <v>13001000</v>
      </c>
      <c r="E40" s="73">
        <v>1</v>
      </c>
    </row>
    <row r="41" spans="1:5" s="53" customFormat="1" ht="25.5">
      <c r="A41" s="70" t="s">
        <v>1040</v>
      </c>
      <c r="B41" s="71" t="s">
        <v>993</v>
      </c>
      <c r="C41" s="72">
        <v>2495339.75</v>
      </c>
      <c r="D41" s="72">
        <v>2495339.75</v>
      </c>
      <c r="E41" s="73">
        <v>1</v>
      </c>
    </row>
    <row r="42" spans="1:5" s="55" customFormat="1" ht="12.75">
      <c r="A42" s="66" t="s">
        <v>1041</v>
      </c>
      <c r="B42" s="67" t="s">
        <v>787</v>
      </c>
      <c r="C42" s="68">
        <v>617300</v>
      </c>
      <c r="D42" s="68">
        <v>617300</v>
      </c>
      <c r="E42" s="69">
        <v>1</v>
      </c>
    </row>
    <row r="43" spans="1:5" s="53" customFormat="1" ht="12.75">
      <c r="A43" s="70" t="s">
        <v>1042</v>
      </c>
      <c r="B43" s="71" t="s">
        <v>789</v>
      </c>
      <c r="C43" s="72">
        <v>617300</v>
      </c>
      <c r="D43" s="72">
        <v>617300</v>
      </c>
      <c r="E43" s="73">
        <v>1</v>
      </c>
    </row>
    <row r="44" spans="1:5" s="55" customFormat="1" ht="29.25" customHeight="1">
      <c r="A44" s="66" t="s">
        <v>1043</v>
      </c>
      <c r="B44" s="67" t="s">
        <v>701</v>
      </c>
      <c r="C44" s="68">
        <v>919723.3</v>
      </c>
      <c r="D44" s="68">
        <v>919723.3</v>
      </c>
      <c r="E44" s="69">
        <v>1</v>
      </c>
    </row>
    <row r="45" spans="1:5" s="53" customFormat="1" ht="25.5">
      <c r="A45" s="70" t="s">
        <v>1044</v>
      </c>
      <c r="B45" s="71" t="s">
        <v>703</v>
      </c>
      <c r="C45" s="72">
        <v>919723.3</v>
      </c>
      <c r="D45" s="72">
        <v>919723.3</v>
      </c>
      <c r="E45" s="73">
        <v>1</v>
      </c>
    </row>
    <row r="46" spans="1:5" s="55" customFormat="1" ht="22.5" customHeight="1">
      <c r="A46" s="65" t="s">
        <v>1045</v>
      </c>
      <c r="B46" s="74"/>
      <c r="C46" s="68">
        <v>858354307.64</v>
      </c>
      <c r="D46" s="68">
        <v>852057062.03</v>
      </c>
      <c r="E46" s="69">
        <v>0.9927</v>
      </c>
    </row>
  </sheetData>
  <sheetProtection/>
  <mergeCells count="7">
    <mergeCell ref="D4:D5"/>
    <mergeCell ref="E4:E5"/>
    <mergeCell ref="C4:C5"/>
    <mergeCell ref="A4:A5"/>
    <mergeCell ref="B4:B5"/>
    <mergeCell ref="B1:E1"/>
    <mergeCell ref="A2:E2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zoomScalePageLayoutView="0" workbookViewId="0" topLeftCell="A1">
      <selection activeCell="A2" sqref="A2:E2"/>
    </sheetView>
  </sheetViews>
  <sheetFormatPr defaultColWidth="9.00390625" defaultRowHeight="12.75"/>
  <cols>
    <col min="1" max="1" width="50.75390625" style="12" customWidth="1"/>
    <col min="2" max="2" width="22.00390625" style="12" customWidth="1"/>
    <col min="3" max="3" width="16.50390625" style="12" customWidth="1"/>
    <col min="4" max="4" width="15.50390625" style="12" customWidth="1"/>
    <col min="5" max="5" width="11.75390625" style="12" customWidth="1"/>
    <col min="6" max="7" width="20.75390625" style="0" customWidth="1"/>
  </cols>
  <sheetData>
    <row r="1" spans="1:5" ht="75.75" customHeight="1">
      <c r="A1" s="82"/>
      <c r="B1" s="82"/>
      <c r="C1" s="234" t="s">
        <v>1179</v>
      </c>
      <c r="D1" s="234"/>
      <c r="E1" s="234"/>
    </row>
    <row r="2" spans="1:7" ht="28.5" customHeight="1">
      <c r="A2" s="232" t="s">
        <v>1047</v>
      </c>
      <c r="B2" s="232"/>
      <c r="C2" s="232"/>
      <c r="D2" s="232"/>
      <c r="E2" s="232"/>
      <c r="F2" s="1"/>
      <c r="G2" s="1"/>
    </row>
    <row r="3" spans="1:7" ht="14.25" thickBot="1">
      <c r="A3" s="10"/>
      <c r="B3" s="10"/>
      <c r="C3" s="10"/>
      <c r="D3" s="11" t="s">
        <v>265</v>
      </c>
      <c r="E3" s="83"/>
      <c r="F3" s="3"/>
      <c r="G3" s="3"/>
    </row>
    <row r="4" spans="1:7" ht="63.75" customHeight="1">
      <c r="A4" s="76" t="s">
        <v>0</v>
      </c>
      <c r="B4" s="77" t="s">
        <v>1046</v>
      </c>
      <c r="C4" s="77" t="s">
        <v>2</v>
      </c>
      <c r="D4" s="77" t="s">
        <v>3</v>
      </c>
      <c r="E4" s="78" t="s">
        <v>267</v>
      </c>
      <c r="F4" s="80"/>
      <c r="G4" s="4"/>
    </row>
    <row r="5" spans="1:7" s="55" customFormat="1" ht="12.75">
      <c r="A5" s="33" t="s">
        <v>252</v>
      </c>
      <c r="B5" s="13" t="s">
        <v>5</v>
      </c>
      <c r="C5" s="14">
        <f>C6+C9</f>
        <v>152934800</v>
      </c>
      <c r="D5" s="14">
        <f>D6+D9</f>
        <v>145336519.20999992</v>
      </c>
      <c r="E5" s="34">
        <f>D5/C5</f>
        <v>0.9503168618914721</v>
      </c>
      <c r="F5" s="81"/>
      <c r="G5" s="79"/>
    </row>
    <row r="6" spans="1:7" ht="39">
      <c r="A6" s="84" t="s">
        <v>253</v>
      </c>
      <c r="B6" s="85" t="s">
        <v>5</v>
      </c>
      <c r="C6" s="86">
        <v>17000000</v>
      </c>
      <c r="D6" s="86">
        <f>D7</f>
        <v>17000000</v>
      </c>
      <c r="E6" s="87">
        <f>D6/C6</f>
        <v>1</v>
      </c>
      <c r="F6" s="28"/>
      <c r="G6" s="6"/>
    </row>
    <row r="7" spans="1:7" ht="25.5">
      <c r="A7" s="35" t="s">
        <v>254</v>
      </c>
      <c r="B7" s="15" t="s">
        <v>255</v>
      </c>
      <c r="C7" s="16">
        <v>17000000</v>
      </c>
      <c r="D7" s="16">
        <v>17000000</v>
      </c>
      <c r="E7" s="36">
        <f>D7/C7</f>
        <v>1</v>
      </c>
      <c r="F7" s="29"/>
      <c r="G7" s="7"/>
    </row>
    <row r="8" spans="1:7" ht="25.5">
      <c r="A8" s="84" t="s">
        <v>256</v>
      </c>
      <c r="B8" s="85" t="s">
        <v>5</v>
      </c>
      <c r="C8" s="88"/>
      <c r="D8" s="88"/>
      <c r="E8" s="36"/>
      <c r="F8" s="28"/>
      <c r="G8" s="6"/>
    </row>
    <row r="9" spans="1:7" ht="12.75">
      <c r="A9" s="84" t="s">
        <v>257</v>
      </c>
      <c r="B9" s="85"/>
      <c r="C9" s="88">
        <f>C10+C12</f>
        <v>135934800</v>
      </c>
      <c r="D9" s="88">
        <f>D10+D12</f>
        <v>128336519.20999992</v>
      </c>
      <c r="E9" s="36">
        <f>D9/C9</f>
        <v>0.9441034908647375</v>
      </c>
      <c r="F9" s="28"/>
      <c r="G9" s="6"/>
    </row>
    <row r="10" spans="1:7" ht="12.75">
      <c r="A10" s="84" t="s">
        <v>258</v>
      </c>
      <c r="B10" s="85"/>
      <c r="C10" s="88">
        <f>C11</f>
        <v>-722419507.64</v>
      </c>
      <c r="D10" s="88">
        <f>D11</f>
        <v>-1015797097.88</v>
      </c>
      <c r="E10" s="89" t="s">
        <v>264</v>
      </c>
      <c r="F10" s="28"/>
      <c r="G10" s="6"/>
    </row>
    <row r="11" spans="1:7" ht="25.5">
      <c r="A11" s="35" t="s">
        <v>259</v>
      </c>
      <c r="B11" s="15" t="s">
        <v>260</v>
      </c>
      <c r="C11" s="16">
        <v>-722419507.64</v>
      </c>
      <c r="D11" s="16">
        <v>-1015797097.88</v>
      </c>
      <c r="E11" s="89" t="s">
        <v>264</v>
      </c>
      <c r="F11" s="29"/>
      <c r="G11" s="7"/>
    </row>
    <row r="12" spans="1:7" ht="12.75">
      <c r="A12" s="84" t="s">
        <v>261</v>
      </c>
      <c r="B12" s="85"/>
      <c r="C12" s="88">
        <f>C13</f>
        <v>858354307.64</v>
      </c>
      <c r="D12" s="88">
        <f>D13</f>
        <v>1144133617.09</v>
      </c>
      <c r="E12" s="89" t="s">
        <v>264</v>
      </c>
      <c r="F12" s="28"/>
      <c r="G12" s="6"/>
    </row>
    <row r="13" spans="1:7" ht="26.25" thickBot="1">
      <c r="A13" s="37" t="s">
        <v>262</v>
      </c>
      <c r="B13" s="38" t="s">
        <v>263</v>
      </c>
      <c r="C13" s="39">
        <v>858354307.64</v>
      </c>
      <c r="D13" s="39">
        <v>1144133617.09</v>
      </c>
      <c r="E13" s="90" t="s">
        <v>264</v>
      </c>
      <c r="F13" s="29"/>
      <c r="G13" s="7"/>
    </row>
  </sheetData>
  <sheetProtection/>
  <mergeCells count="2">
    <mergeCell ref="A2:E2"/>
    <mergeCell ref="C1:E1"/>
  </mergeCells>
  <printOptions/>
  <pageMargins left="0.5905511811023623" right="0.3937007874015748" top="0.5905511811023623" bottom="0.3937007874015748" header="0.3937007874015748" footer="0.5118110236220472"/>
  <pageSetup fitToHeight="1000" horizontalDpi="600" verticalDpi="600" orientation="landscape" paperSize="9" r:id="rId1"/>
  <rowBreaks count="1" manualBreakCount="1">
    <brk id="1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24.75390625" style="0" customWidth="1"/>
    <col min="2" max="2" width="55.25390625" style="0" customWidth="1"/>
    <col min="3" max="4" width="18.00390625" style="0" customWidth="1"/>
    <col min="5" max="5" width="10.75390625" style="0" customWidth="1"/>
  </cols>
  <sheetData>
    <row r="1" spans="1:5" ht="66" customHeight="1">
      <c r="A1" s="94"/>
      <c r="B1" s="94"/>
      <c r="C1" s="235" t="s">
        <v>1180</v>
      </c>
      <c r="D1" s="235"/>
      <c r="E1" s="235"/>
    </row>
    <row r="2" spans="1:5" ht="47.25" customHeight="1">
      <c r="A2" s="236" t="s">
        <v>1069</v>
      </c>
      <c r="B2" s="236"/>
      <c r="C2" s="236"/>
      <c r="D2" s="236"/>
      <c r="E2" s="236"/>
    </row>
    <row r="3" spans="1:5" ht="21" customHeight="1" thickBot="1">
      <c r="A3" s="94"/>
      <c r="B3" s="94"/>
      <c r="C3" s="94"/>
      <c r="D3" s="95" t="s">
        <v>265</v>
      </c>
      <c r="E3" s="95"/>
    </row>
    <row r="4" spans="1:5" ht="41.25" customHeight="1">
      <c r="A4" s="96" t="s">
        <v>1048</v>
      </c>
      <c r="B4" s="97" t="s">
        <v>1049</v>
      </c>
      <c r="C4" s="98" t="s">
        <v>1003</v>
      </c>
      <c r="D4" s="99" t="s">
        <v>3</v>
      </c>
      <c r="E4" s="100" t="s">
        <v>267</v>
      </c>
    </row>
    <row r="5" spans="1:5" ht="25.5">
      <c r="A5" s="101" t="s">
        <v>1050</v>
      </c>
      <c r="B5" s="102" t="s">
        <v>1051</v>
      </c>
      <c r="C5" s="103">
        <f>C14+C7</f>
        <v>152934800</v>
      </c>
      <c r="D5" s="103">
        <f>D14+D7</f>
        <v>145336519.20999992</v>
      </c>
      <c r="E5" s="104">
        <f>D5/C5</f>
        <v>0.9503168618914721</v>
      </c>
    </row>
    <row r="6" spans="1:5" ht="12.75">
      <c r="A6" s="196"/>
      <c r="B6" s="197" t="s">
        <v>271</v>
      </c>
      <c r="C6" s="198"/>
      <c r="D6" s="198"/>
      <c r="E6" s="104"/>
    </row>
    <row r="7" spans="1:5" ht="12.75">
      <c r="A7" s="196" t="s">
        <v>5</v>
      </c>
      <c r="B7" s="199" t="s">
        <v>1071</v>
      </c>
      <c r="C7" s="200">
        <f>C9</f>
        <v>17000000</v>
      </c>
      <c r="D7" s="200">
        <f>D9</f>
        <v>17000000</v>
      </c>
      <c r="E7" s="104">
        <f>D7/C7</f>
        <v>1</v>
      </c>
    </row>
    <row r="8" spans="1:5" ht="12.75">
      <c r="A8" s="196"/>
      <c r="B8" s="197" t="s">
        <v>1072</v>
      </c>
      <c r="C8" s="201"/>
      <c r="D8" s="201"/>
      <c r="E8" s="104"/>
    </row>
    <row r="9" spans="1:5" ht="18" customHeight="1">
      <c r="A9" s="196" t="s">
        <v>1076</v>
      </c>
      <c r="B9" s="194" t="s">
        <v>1073</v>
      </c>
      <c r="C9" s="195">
        <f>C10</f>
        <v>17000000</v>
      </c>
      <c r="D9" s="195">
        <f>D10</f>
        <v>17000000</v>
      </c>
      <c r="E9" s="109">
        <f>D9/C9</f>
        <v>1</v>
      </c>
    </row>
    <row r="10" spans="1:5" ht="25.5">
      <c r="A10" s="196" t="s">
        <v>1077</v>
      </c>
      <c r="B10" s="194" t="s">
        <v>1074</v>
      </c>
      <c r="C10" s="195">
        <f>C11</f>
        <v>17000000</v>
      </c>
      <c r="D10" s="195">
        <f>D11</f>
        <v>17000000</v>
      </c>
      <c r="E10" s="109">
        <f>D10/C10</f>
        <v>1</v>
      </c>
    </row>
    <row r="11" spans="1:5" ht="25.5">
      <c r="A11" s="196" t="s">
        <v>1078</v>
      </c>
      <c r="B11" s="194" t="s">
        <v>1075</v>
      </c>
      <c r="C11" s="195">
        <v>17000000</v>
      </c>
      <c r="D11" s="195">
        <v>17000000</v>
      </c>
      <c r="E11" s="109">
        <f>D11/C11</f>
        <v>1</v>
      </c>
    </row>
    <row r="12" spans="1:5" ht="12.75">
      <c r="A12" s="202"/>
      <c r="B12" s="203" t="s">
        <v>1079</v>
      </c>
      <c r="C12" s="204"/>
      <c r="D12" s="204"/>
      <c r="E12" s="104"/>
    </row>
    <row r="13" spans="1:5" ht="12.75">
      <c r="A13" s="205"/>
      <c r="B13" s="206" t="s">
        <v>1072</v>
      </c>
      <c r="C13" s="204"/>
      <c r="D13" s="204"/>
      <c r="E13" s="104"/>
    </row>
    <row r="14" spans="1:5" ht="18" customHeight="1">
      <c r="A14" s="101" t="s">
        <v>1052</v>
      </c>
      <c r="B14" s="102" t="s">
        <v>1053</v>
      </c>
      <c r="C14" s="105">
        <f>C19-C15</f>
        <v>135934800</v>
      </c>
      <c r="D14" s="105">
        <f>D19-D15</f>
        <v>128336519.20999992</v>
      </c>
      <c r="E14" s="104">
        <f aca="true" t="shared" si="0" ref="E14:E22">D14/C14</f>
        <v>0.9441034908647375</v>
      </c>
    </row>
    <row r="15" spans="1:5" ht="12.75">
      <c r="A15" s="101" t="s">
        <v>1054</v>
      </c>
      <c r="B15" s="102" t="s">
        <v>1055</v>
      </c>
      <c r="C15" s="105">
        <f aca="true" t="shared" si="1" ref="C15:D17">C16</f>
        <v>722419507.64</v>
      </c>
      <c r="D15" s="105">
        <f t="shared" si="1"/>
        <v>1015797097.88</v>
      </c>
      <c r="E15" s="104">
        <f t="shared" si="0"/>
        <v>1.4061041917298245</v>
      </c>
    </row>
    <row r="16" spans="1:5" ht="12.75">
      <c r="A16" s="106" t="s">
        <v>1056</v>
      </c>
      <c r="B16" s="107" t="s">
        <v>1057</v>
      </c>
      <c r="C16" s="108">
        <f t="shared" si="1"/>
        <v>722419507.64</v>
      </c>
      <c r="D16" s="108">
        <f t="shared" si="1"/>
        <v>1015797097.88</v>
      </c>
      <c r="E16" s="109">
        <f t="shared" si="0"/>
        <v>1.4061041917298245</v>
      </c>
    </row>
    <row r="17" spans="1:5" ht="12.75">
      <c r="A17" s="106" t="s">
        <v>1058</v>
      </c>
      <c r="B17" s="107" t="s">
        <v>1059</v>
      </c>
      <c r="C17" s="108">
        <f t="shared" si="1"/>
        <v>722419507.64</v>
      </c>
      <c r="D17" s="108">
        <f t="shared" si="1"/>
        <v>1015797097.88</v>
      </c>
      <c r="E17" s="109">
        <f t="shared" si="0"/>
        <v>1.4061041917298245</v>
      </c>
    </row>
    <row r="18" spans="1:5" ht="25.5">
      <c r="A18" s="106" t="s">
        <v>1060</v>
      </c>
      <c r="B18" s="107" t="s">
        <v>1061</v>
      </c>
      <c r="C18" s="108">
        <v>722419507.64</v>
      </c>
      <c r="D18" s="108">
        <v>1015797097.88</v>
      </c>
      <c r="E18" s="109">
        <f t="shared" si="0"/>
        <v>1.4061041917298245</v>
      </c>
    </row>
    <row r="19" spans="1:5" ht="12.75">
      <c r="A19" s="101" t="s">
        <v>1062</v>
      </c>
      <c r="B19" s="102" t="s">
        <v>1063</v>
      </c>
      <c r="C19" s="105">
        <f aca="true" t="shared" si="2" ref="C19:D21">C20</f>
        <v>858354307.64</v>
      </c>
      <c r="D19" s="105">
        <f t="shared" si="2"/>
        <v>1144133617.09</v>
      </c>
      <c r="E19" s="104">
        <f t="shared" si="0"/>
        <v>1.3329386325743913</v>
      </c>
    </row>
    <row r="20" spans="1:5" ht="12.75">
      <c r="A20" s="110" t="s">
        <v>1064</v>
      </c>
      <c r="B20" s="107" t="s">
        <v>1065</v>
      </c>
      <c r="C20" s="108">
        <f t="shared" si="2"/>
        <v>858354307.64</v>
      </c>
      <c r="D20" s="108">
        <f t="shared" si="2"/>
        <v>1144133617.09</v>
      </c>
      <c r="E20" s="109">
        <f t="shared" si="0"/>
        <v>1.3329386325743913</v>
      </c>
    </row>
    <row r="21" spans="1:5" ht="12.75">
      <c r="A21" s="110" t="s">
        <v>1066</v>
      </c>
      <c r="B21" s="107" t="s">
        <v>1067</v>
      </c>
      <c r="C21" s="108">
        <f t="shared" si="2"/>
        <v>858354307.64</v>
      </c>
      <c r="D21" s="108">
        <f t="shared" si="2"/>
        <v>1144133617.09</v>
      </c>
      <c r="E21" s="109">
        <f t="shared" si="0"/>
        <v>1.3329386325743913</v>
      </c>
    </row>
    <row r="22" spans="1:5" ht="26.25" thickBot="1">
      <c r="A22" s="111" t="s">
        <v>1068</v>
      </c>
      <c r="B22" s="112" t="s">
        <v>262</v>
      </c>
      <c r="C22" s="113">
        <v>858354307.64</v>
      </c>
      <c r="D22" s="113">
        <v>1144133617.09</v>
      </c>
      <c r="E22" s="114">
        <f t="shared" si="0"/>
        <v>1.3329386325743913</v>
      </c>
    </row>
    <row r="23" spans="1:5" ht="12">
      <c r="A23" s="115"/>
      <c r="B23" s="115"/>
      <c r="C23" s="115"/>
      <c r="D23" s="115"/>
      <c r="E23" s="115"/>
    </row>
    <row r="24" spans="1:5" ht="12">
      <c r="A24" s="115"/>
      <c r="B24" s="115"/>
      <c r="C24" s="115"/>
      <c r="D24" s="115"/>
      <c r="E24" s="115"/>
    </row>
    <row r="25" spans="1:5" ht="12">
      <c r="A25" s="115"/>
      <c r="B25" s="115"/>
      <c r="C25" s="115"/>
      <c r="D25" s="115"/>
      <c r="E25" s="115"/>
    </row>
    <row r="26" spans="1:5" ht="12">
      <c r="A26" s="115"/>
      <c r="B26" s="115"/>
      <c r="C26" s="115"/>
      <c r="D26" s="115"/>
      <c r="E26" s="115"/>
    </row>
    <row r="27" spans="1:5" ht="12">
      <c r="A27" s="115"/>
      <c r="B27" s="115"/>
      <c r="C27" s="115"/>
      <c r="D27" s="115"/>
      <c r="E27" s="115"/>
    </row>
  </sheetData>
  <sheetProtection/>
  <mergeCells count="2">
    <mergeCell ref="C1:E1"/>
    <mergeCell ref="A2:E2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B1">
      <selection activeCell="A2" sqref="A2:F2"/>
    </sheetView>
  </sheetViews>
  <sheetFormatPr defaultColWidth="9.00390625" defaultRowHeight="12.75"/>
  <cols>
    <col min="1" max="2" width="22.75390625" style="0" customWidth="1"/>
    <col min="3" max="3" width="50.75390625" style="0" customWidth="1"/>
    <col min="4" max="4" width="14.50390625" style="0" customWidth="1"/>
    <col min="5" max="5" width="15.875" style="0" customWidth="1"/>
    <col min="6" max="6" width="10.50390625" style="0" customWidth="1"/>
  </cols>
  <sheetData>
    <row r="1" spans="1:6" ht="90" customHeight="1">
      <c r="A1" s="116"/>
      <c r="B1" s="82"/>
      <c r="C1" s="82"/>
      <c r="D1" s="234" t="s">
        <v>1181</v>
      </c>
      <c r="E1" s="234"/>
      <c r="F1" s="234"/>
    </row>
    <row r="2" spans="1:6" ht="31.5" customHeight="1">
      <c r="A2" s="232" t="s">
        <v>1090</v>
      </c>
      <c r="B2" s="223"/>
      <c r="C2" s="223"/>
      <c r="D2" s="223"/>
      <c r="E2" s="223"/>
      <c r="F2" s="223"/>
    </row>
    <row r="3" spans="1:6" ht="13.5" thickBot="1">
      <c r="A3" s="116"/>
      <c r="B3" s="116"/>
      <c r="C3" s="92"/>
      <c r="D3" s="92"/>
      <c r="E3" s="11" t="s">
        <v>265</v>
      </c>
      <c r="F3" s="92"/>
    </row>
    <row r="4" spans="1:6" ht="12.75">
      <c r="A4" s="237" t="s">
        <v>1048</v>
      </c>
      <c r="B4" s="238"/>
      <c r="C4" s="239" t="s">
        <v>1080</v>
      </c>
      <c r="D4" s="239" t="s">
        <v>2</v>
      </c>
      <c r="E4" s="239" t="s">
        <v>3</v>
      </c>
      <c r="F4" s="242" t="s">
        <v>267</v>
      </c>
    </row>
    <row r="5" spans="1:6" ht="74.25" customHeight="1">
      <c r="A5" s="117" t="s">
        <v>1081</v>
      </c>
      <c r="B5" s="118" t="s">
        <v>1082</v>
      </c>
      <c r="C5" s="240"/>
      <c r="D5" s="240"/>
      <c r="E5" s="241"/>
      <c r="F5" s="243"/>
    </row>
    <row r="6" spans="1:6" ht="33.75" customHeight="1">
      <c r="A6" s="117">
        <v>807</v>
      </c>
      <c r="B6" s="118"/>
      <c r="C6" s="190" t="s">
        <v>1083</v>
      </c>
      <c r="D6" s="191">
        <f>D7+D8+D9</f>
        <v>152934800</v>
      </c>
      <c r="E6" s="191">
        <f>E7+E8+E9</f>
        <v>145336519.20999992</v>
      </c>
      <c r="F6" s="192">
        <f>E6/D6</f>
        <v>0.9503168618914721</v>
      </c>
    </row>
    <row r="7" spans="1:6" ht="33.75" customHeight="1">
      <c r="A7" s="117">
        <v>807</v>
      </c>
      <c r="B7" s="193" t="s">
        <v>1078</v>
      </c>
      <c r="C7" s="194" t="s">
        <v>1075</v>
      </c>
      <c r="D7" s="195">
        <v>17000000</v>
      </c>
      <c r="E7" s="195">
        <v>17000000</v>
      </c>
      <c r="F7" s="192">
        <f>E7/D7</f>
        <v>1</v>
      </c>
    </row>
    <row r="8" spans="1:6" ht="24" customHeight="1">
      <c r="A8" s="119">
        <v>807</v>
      </c>
      <c r="B8" s="120" t="s">
        <v>1084</v>
      </c>
      <c r="C8" s="121" t="s">
        <v>1085</v>
      </c>
      <c r="D8" s="108">
        <v>-722419507.64</v>
      </c>
      <c r="E8" s="108">
        <v>-1015797097.88</v>
      </c>
      <c r="F8" s="122">
        <f>E8/D8</f>
        <v>1.4061041917298245</v>
      </c>
    </row>
    <row r="9" spans="1:6" ht="28.5" customHeight="1" thickBot="1">
      <c r="A9" s="123">
        <v>807</v>
      </c>
      <c r="B9" s="124" t="s">
        <v>1086</v>
      </c>
      <c r="C9" s="125" t="s">
        <v>1087</v>
      </c>
      <c r="D9" s="113">
        <v>858354307.64</v>
      </c>
      <c r="E9" s="113">
        <v>1144133617.09</v>
      </c>
      <c r="F9" s="126">
        <f>E9/D9</f>
        <v>1.3329386325743913</v>
      </c>
    </row>
  </sheetData>
  <sheetProtection/>
  <mergeCells count="7">
    <mergeCell ref="D1:F1"/>
    <mergeCell ref="A2:F2"/>
    <mergeCell ref="A4:B4"/>
    <mergeCell ref="C4:C5"/>
    <mergeCell ref="D4:D5"/>
    <mergeCell ref="E4:E5"/>
    <mergeCell ref="F4:F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40.75390625" style="0" customWidth="1"/>
    <col min="2" max="4" width="15.75390625" style="0" customWidth="1"/>
  </cols>
  <sheetData>
    <row r="1" spans="1:4" ht="90.75" customHeight="1">
      <c r="A1" s="82"/>
      <c r="B1" s="244" t="s">
        <v>1182</v>
      </c>
      <c r="C1" s="244"/>
      <c r="D1" s="244"/>
    </row>
    <row r="2" spans="1:4" ht="12.75">
      <c r="A2" s="245" t="s">
        <v>1089</v>
      </c>
      <c r="B2" s="245"/>
      <c r="C2" s="245"/>
      <c r="D2" s="245"/>
    </row>
    <row r="3" spans="1:4" ht="13.5" thickBot="1">
      <c r="A3" s="82"/>
      <c r="B3" s="82"/>
      <c r="C3" s="93" t="s">
        <v>265</v>
      </c>
      <c r="D3" s="82"/>
    </row>
    <row r="4" spans="1:4" ht="51.75" customHeight="1">
      <c r="A4" s="127"/>
      <c r="B4" s="128" t="s">
        <v>1003</v>
      </c>
      <c r="C4" s="129" t="s">
        <v>3</v>
      </c>
      <c r="D4" s="130" t="s">
        <v>267</v>
      </c>
    </row>
    <row r="5" spans="1:4" ht="21.75" customHeight="1">
      <c r="A5" s="131" t="s">
        <v>1091</v>
      </c>
      <c r="B5" s="135">
        <f>B6</f>
        <v>17000000</v>
      </c>
      <c r="C5" s="135">
        <f>C6</f>
        <v>17000000</v>
      </c>
      <c r="D5" s="134">
        <v>0</v>
      </c>
    </row>
    <row r="6" spans="1:4" ht="20.25" customHeight="1">
      <c r="A6" s="131" t="s">
        <v>1088</v>
      </c>
      <c r="B6" s="132">
        <v>17000000</v>
      </c>
      <c r="C6" s="133">
        <v>17000000</v>
      </c>
      <c r="D6" s="136">
        <v>0</v>
      </c>
    </row>
    <row r="7" spans="1:4" ht="19.5" customHeight="1" thickBot="1">
      <c r="A7" s="142" t="s">
        <v>1092</v>
      </c>
      <c r="B7" s="187">
        <v>0</v>
      </c>
      <c r="C7" s="188">
        <v>0</v>
      </c>
      <c r="D7" s="189">
        <v>0</v>
      </c>
    </row>
  </sheetData>
  <sheetProtection/>
  <mergeCells count="2">
    <mergeCell ref="B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41.75390625" style="0" customWidth="1"/>
    <col min="2" max="2" width="18.75390625" style="0" customWidth="1"/>
    <col min="3" max="3" width="10.875" style="0" customWidth="1"/>
    <col min="4" max="4" width="10.75390625" style="0" customWidth="1"/>
  </cols>
  <sheetData>
    <row r="1" spans="1:4" ht="82.5" customHeight="1">
      <c r="A1" s="82"/>
      <c r="B1" s="244" t="s">
        <v>1183</v>
      </c>
      <c r="C1" s="244"/>
      <c r="D1" s="244"/>
    </row>
    <row r="2" spans="1:4" ht="40.5" customHeight="1">
      <c r="A2" s="212" t="s">
        <v>1173</v>
      </c>
      <c r="B2" s="244"/>
      <c r="C2" s="244"/>
      <c r="D2" s="244"/>
    </row>
    <row r="3" spans="1:4" ht="12.75">
      <c r="A3" s="246" t="s">
        <v>1093</v>
      </c>
      <c r="B3" s="231"/>
      <c r="C3" s="231"/>
      <c r="D3" s="231"/>
    </row>
    <row r="4" spans="1:4" ht="12.75">
      <c r="A4" s="246" t="s">
        <v>1094</v>
      </c>
      <c r="B4" s="231"/>
      <c r="C4" s="231"/>
      <c r="D4" s="231"/>
    </row>
    <row r="5" spans="1:4" ht="12.75">
      <c r="A5" s="246" t="s">
        <v>1097</v>
      </c>
      <c r="B5" s="231"/>
      <c r="C5" s="231"/>
      <c r="D5" s="231"/>
    </row>
    <row r="6" spans="1:4" ht="13.5" thickBot="1">
      <c r="A6" s="137"/>
      <c r="B6" s="82"/>
      <c r="C6" s="93" t="s">
        <v>265</v>
      </c>
      <c r="D6" s="82"/>
    </row>
    <row r="7" spans="1:4" ht="80.25" customHeight="1">
      <c r="A7" s="138" t="s">
        <v>1095</v>
      </c>
      <c r="B7" s="139" t="s">
        <v>1098</v>
      </c>
      <c r="C7" s="140" t="s">
        <v>3</v>
      </c>
      <c r="D7" s="141" t="s">
        <v>267</v>
      </c>
    </row>
    <row r="8" spans="1:4" ht="34.5" customHeight="1" thickBot="1">
      <c r="A8" s="142" t="s">
        <v>1096</v>
      </c>
      <c r="B8" s="143">
        <v>0</v>
      </c>
      <c r="C8" s="144">
        <v>0</v>
      </c>
      <c r="D8" s="145">
        <v>0</v>
      </c>
    </row>
  </sheetData>
  <sheetProtection/>
  <mergeCells count="5">
    <mergeCell ref="B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2015-06-29T05:43:03Z</cp:lastPrinted>
  <dcterms:created xsi:type="dcterms:W3CDTF">2015-02-24T08:44:09Z</dcterms:created>
  <dcterms:modified xsi:type="dcterms:W3CDTF">2015-06-29T05:44:09Z</dcterms:modified>
  <cp:category/>
  <cp:version/>
  <cp:contentType/>
  <cp:contentStatus/>
</cp:coreProperties>
</file>